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rem1" sheetId="1" r:id="rId1"/>
    <sheet name="rem2" sheetId="2" r:id="rId2"/>
    <sheet name="rem3" sheetId="3" r:id="rId3"/>
    <sheet name="rem4" sheetId="4" r:id="rId4"/>
    <sheet name="rem5" sheetId="5" r:id="rId5"/>
    <sheet name="Munka1" sheetId="6" r:id="rId6"/>
    <sheet name="Munka2" sheetId="7" r:id="rId7"/>
    <sheet name="Munka3" sheetId="8" r:id="rId8"/>
  </sheets>
  <externalReferences>
    <externalReference r:id="rId11"/>
  </externalReferences>
  <definedNames>
    <definedName name="enczi">'[1]rszakfössz'!$D$123</definedName>
    <definedName name="_xlnm.Print_Titles" localSheetId="0">'rem1'!$1:$6</definedName>
    <definedName name="_xlnm.Print_Titles" localSheetId="1">'rem2'!$1:$6</definedName>
    <definedName name="_xlnm.Print_Titles" localSheetId="2">'rem3'!$1:$6</definedName>
    <definedName name="_xlnm.Print_Titles" localSheetId="3">'rem4'!$1:$6</definedName>
  </definedNames>
  <calcPr fullCalcOnLoad="1"/>
</workbook>
</file>

<file path=xl/sharedStrings.xml><?xml version="1.0" encoding="utf-8"?>
<sst xmlns="http://schemas.openxmlformats.org/spreadsheetml/2006/main" count="313" uniqueCount="143">
  <si>
    <t>Bevételi forrás megnevezése</t>
  </si>
  <si>
    <t>Hatósági jogkörhöz köthető működési bevételek bevételei</t>
  </si>
  <si>
    <t xml:space="preserve">Intézményi működéshez kapcsolódó bevételek </t>
  </si>
  <si>
    <t>Intézmények egyéb sajátos bevétele</t>
  </si>
  <si>
    <t>Továbbszámlázott ( közvetített ) szolgáltatások bevétele</t>
  </si>
  <si>
    <t>ÁFA bevételek visszatérülések</t>
  </si>
  <si>
    <t>Kamat bevételek</t>
  </si>
  <si>
    <t>Intézmények müködési  bevételei össz.</t>
  </si>
  <si>
    <t>Helyi adók</t>
  </si>
  <si>
    <t xml:space="preserve">      Magánszemélyek kommunális adója</t>
  </si>
  <si>
    <t xml:space="preserve">      Iparűzési adó</t>
  </si>
  <si>
    <t xml:space="preserve">       Adó pótlék bírság</t>
  </si>
  <si>
    <t>Helyi adók összesen</t>
  </si>
  <si>
    <t>Átengedett központi adók</t>
  </si>
  <si>
    <t xml:space="preserve">       Helyben maradó Személyi jövedelem adó</t>
  </si>
  <si>
    <t xml:space="preserve">       Jövedelem különbségek mérséklése +,-</t>
  </si>
  <si>
    <t xml:space="preserve">      Gépjárműadó</t>
  </si>
  <si>
    <t xml:space="preserve">      Termőföld bérbeadásából származó SZJA</t>
  </si>
  <si>
    <t xml:space="preserve">      Átengedett egyéb központi adók</t>
  </si>
  <si>
    <t>Átengedett központi adók összesen</t>
  </si>
  <si>
    <t>Talajterhelési díj</t>
  </si>
  <si>
    <t>Helyszíni, szabálysértési birság</t>
  </si>
  <si>
    <t>Egyéb sajátos bevételek</t>
  </si>
  <si>
    <t>Önkormányz. sajátos müköd. bevét. össz.</t>
  </si>
  <si>
    <t>Tárgyi eszközök értékesítése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</si>
  <si>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</si>
  <si>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</si>
  <si>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</si>
  <si>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</si>
  <si>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</si>
  <si>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</si>
  <si>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ÖNHIKI</t>
  </si>
  <si>
    <t>Központi költségvetési támogatás összesen</t>
  </si>
  <si>
    <t>Müködési célú pénzeszköz átvétel államháztartáson kivülről</t>
  </si>
  <si>
    <t>Támogatás értékű működési bevételek</t>
  </si>
  <si>
    <t>Müködési célú pénzeszköz átvétel összesen</t>
  </si>
  <si>
    <t>Felhalmozási célra átvett pénzeszk.államháztartáson kivülről</t>
  </si>
  <si>
    <t>Felhalmozási célra átvett pénzeszk.államháztartáson belülről</t>
  </si>
  <si>
    <t>Felhalmozási célú pénzeszköz átvétel összesen</t>
  </si>
  <si>
    <t>Támogatások kiegészítések átvett pénzeszk.ö.</t>
  </si>
  <si>
    <t>Működési hitel felvétel</t>
  </si>
  <si>
    <t>Felhalmozási hitel felvétel</t>
  </si>
  <si>
    <t>Pénzforgalom nélküli bevételek</t>
  </si>
  <si>
    <t>Hitelek, pénzforgalom nélküli  bev.összesen 5</t>
  </si>
  <si>
    <t xml:space="preserve">Bevételek összesen </t>
  </si>
  <si>
    <t>Cím</t>
  </si>
  <si>
    <t>Összesen</t>
  </si>
  <si>
    <t>száma</t>
  </si>
  <si>
    <t>neve</t>
  </si>
  <si>
    <t xml:space="preserve">Önkormányzati hivatal. 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</si>
  <si>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</si>
  <si>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</si>
  <si>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</si>
  <si>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</si>
  <si>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</si>
  <si>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</si>
  <si>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11.</t>
  </si>
  <si>
    <t>Tel.üzemelt.fel.</t>
  </si>
  <si>
    <t>12.</t>
  </si>
  <si>
    <t>Fogl.szoc.pol feladatok.</t>
  </si>
  <si>
    <t>13.</t>
  </si>
  <si>
    <t>egészségügyi feladatok</t>
  </si>
  <si>
    <t>14.</t>
  </si>
  <si>
    <t>Étkeztetési feladatok</t>
  </si>
  <si>
    <t>15.</t>
  </si>
  <si>
    <t>Közművelődési feladatok</t>
  </si>
  <si>
    <t>16.</t>
  </si>
  <si>
    <t>Önkormányzatok elszámolásai</t>
  </si>
  <si>
    <t xml:space="preserve"> összesen</t>
  </si>
  <si>
    <t>eredeti</t>
  </si>
  <si>
    <t>módosított</t>
  </si>
  <si>
    <t>Müködési előirányzat</t>
  </si>
  <si>
    <t>Felhalmozási  előirányzat</t>
  </si>
  <si>
    <t>Költségvetési cím</t>
  </si>
  <si>
    <t>megnevezése</t>
  </si>
  <si>
    <t>10.</t>
  </si>
  <si>
    <t>Egészségügyi feladatok</t>
  </si>
  <si>
    <t>Kiadási előirányzat megnevezése</t>
  </si>
  <si>
    <t xml:space="preserve">Müködési </t>
  </si>
  <si>
    <t xml:space="preserve">Felhalmozási </t>
  </si>
  <si>
    <t>előirányzat</t>
  </si>
  <si>
    <t>Rendszeres személyi juttatások</t>
  </si>
  <si>
    <t>Nem rendszeres személyi juttatások</t>
  </si>
  <si>
    <t>Külső személyi juttatások</t>
  </si>
  <si>
    <t>Személyi juttatások összesen</t>
  </si>
  <si>
    <t>Társadalom biztosítási járulék</t>
  </si>
  <si>
    <t>Egészségügyi hozzájárulás</t>
  </si>
  <si>
    <t>Táppénz hozzájárulás</t>
  </si>
  <si>
    <t>Munkaadókat terhelő egyéb járulékok</t>
  </si>
  <si>
    <t>Munkaadókat terhelő járulékok össz.</t>
  </si>
  <si>
    <t>Készlet beszerzések</t>
  </si>
  <si>
    <t>Szolgáltatások</t>
  </si>
  <si>
    <t>ÁFA kiadás</t>
  </si>
  <si>
    <t>Kiküldetés,reprezentció</t>
  </si>
  <si>
    <t>Egyéb dologi kiadások</t>
  </si>
  <si>
    <t>Dologi kiadások összesen</t>
  </si>
  <si>
    <t>Különféle költségvetési befizetések</t>
  </si>
  <si>
    <t>Munkáltató által fizetett SZJA</t>
  </si>
  <si>
    <t>Adók,dijak,befizetések</t>
  </si>
  <si>
    <t>Kamatkiadások</t>
  </si>
  <si>
    <t>Egyéb folyó kiadások</t>
  </si>
  <si>
    <t>Müködési célra átadott pénzeszköz államháztartáson kivülre</t>
  </si>
  <si>
    <t>Támogatás értékű működési kiadások</t>
  </si>
  <si>
    <t>Müködési célú pénzeszköz átadás össz.</t>
  </si>
  <si>
    <t>Felhalmozási célú pénzeszköz átadás államháztartáson kivülre</t>
  </si>
  <si>
    <t>Támogatás értékű felhalmozási kiadások</t>
  </si>
  <si>
    <t>Felhalmozási célú pénzeszköz átadás össz.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</si>
  <si>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</si>
  <si>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</si>
  <si>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</si>
  <si>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</si>
  <si>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</si>
  <si>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</si>
  <si>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Beruházási kiadások ÁFA</t>
  </si>
  <si>
    <t>Beruházási kiadások összesen</t>
  </si>
  <si>
    <t>Pénzügyi befektetések</t>
  </si>
  <si>
    <t>Működési hitel visszafizetés</t>
  </si>
  <si>
    <t>Felhalmozási hitel visszafizetés</t>
  </si>
  <si>
    <t>Hitelek kiadásai</t>
  </si>
  <si>
    <t>Működési tartalék</t>
  </si>
  <si>
    <t>Felhalmozási tartalék</t>
  </si>
  <si>
    <t>Pénzforgalom nélküli kiadások</t>
  </si>
  <si>
    <t>Kiadások összesen</t>
  </si>
  <si>
    <t>kiadási jogcím megnevezése</t>
  </si>
  <si>
    <t>Önkormányzati hiv.</t>
  </si>
  <si>
    <t>Összes kiadás</t>
  </si>
  <si>
    <t xml:space="preserve">Személyi juttatások </t>
  </si>
  <si>
    <t xml:space="preserve">Munkaadókat terhelő járulékok </t>
  </si>
  <si>
    <t>Dologi jellegü kiadások</t>
  </si>
  <si>
    <t>Felhalmozási kiadások</t>
  </si>
  <si>
    <t>Hitelek, pénzforgalom nélküli kiadások</t>
  </si>
  <si>
    <t>létszámkeret</t>
  </si>
  <si>
    <t>Település üzemeltet.</t>
  </si>
  <si>
    <t>foglalkoztatás és szociálpolitikai feladatok</t>
  </si>
  <si>
    <t>Önkorm összesen</t>
  </si>
  <si>
    <t>felhalmozási cél megnevezése</t>
  </si>
  <si>
    <t>önkormányzati hivatal</t>
  </si>
  <si>
    <t>felhalmozásra céltartalék pályázatokhoz saját forrás</t>
  </si>
  <si>
    <t>Kiegyenlítő, fűggő és átfutó bevételek</t>
  </si>
  <si>
    <t>Egyéb központi támogatás</t>
  </si>
  <si>
    <t>Működési célú támogatási kölcsönök visszatérülése</t>
  </si>
  <si>
    <t>teljesítés
 06.30-ig</t>
  </si>
  <si>
    <t>Kiegyenlítő, függő és átfutó kiadások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</si>
</sst>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/mm/dd/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_-* #,##0.0000\ _F_t_-;\-* #,##0.0000\ _F_t_-;_-* &quot;-&quot;??\ _F_t_-;_-@_-"/>
    <numFmt numFmtId="178" formatCode="yyyy/\ m/\ d\."/>
    <numFmt numFmtId="179" formatCode="0.000000%"/>
    <numFmt numFmtId="180" formatCode="yyyy/mm/dd;@"/>
    <numFmt numFmtId="181" formatCode="_-* #,##0.0000000\ _F_t_-;\-* #,##0.0000000\ _F_t_-;_-* &quot;-&quot;??\ _F_t_-;_-@_-"/>
    <numFmt numFmtId="182" formatCode="_-* #,##0.00000000000\ _F_t_-;\-* #,##0.00000000000\ _F_t_-;_-* &quot;-&quot;??\ _F_t_-;_-@_-"/>
    <numFmt numFmtId="183" formatCode="_-* #,##0.000\ _F_t_-;\-* #,##0.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????\ _F_t_-;_-@_-"/>
    <numFmt numFmtId="186" formatCode="_-* #,##0.0000000000\ _F_t_-;\-* #,##0.0000000000\ _F_t_-;_-* &quot;-&quot;??\ _F_t_-;_-@_-"/>
    <numFmt numFmtId="187" formatCode="_-* #,##0.000000000\ _F_t_-;\-* #,##0.000000000\ _F_t_-;_-* &quot;-&quot;??\ _F_t_-;_-@_-"/>
    <numFmt numFmtId="188" formatCode="_-* #,##0.00000000\ _F_t_-;\-* #,##0.00000000\ _F_t_-;_-* &quot;-&quot;??\ _F_t_-;_-@_-"/>
    <numFmt numFmtId="189" formatCode="_-* #,##0.000000\ _F_t_-;\-* #,##0.000000\ _F_t_-;_-* &quot;-&quot;??\ _F_t_-;_-@_-"/>
    <numFmt numFmtId="190" formatCode="0.0000%"/>
    <numFmt numFmtId="191" formatCode="_-* #,##0.0000\ _F_t_-;\-* #,##0.0000\ _F_t_-;_-* &quot;-&quot;????\ _F_t_-;_-@_-"/>
    <numFmt numFmtId="192" formatCode="_-* #,##0.0\ _F_t_-;\-* #,##0.0\ _F_t_-;_-* &quot;-&quot;?\ _F_t_-;_-@_-"/>
    <numFmt numFmtId="193" formatCode="0.0%"/>
    <numFmt numFmtId="194" formatCode="0.000%"/>
    <numFmt numFmtId="195" formatCode="_-* #,##0.000\ _F_t_-;\-* #,##0.000\ _F_t_-;_-* &quot;-&quot;???\ _F_t_-;_-@_-"/>
    <numFmt numFmtId="196" formatCode="yyyy/\ mmmm"/>
    <numFmt numFmtId="197" formatCode="yyyy/\ mmm\."/>
    <numFmt numFmtId="198" formatCode="yyyy/\ mmm/"/>
    <numFmt numFmtId="199" formatCode="yyyy/mmm/d"/>
    <numFmt numFmtId="200" formatCode="0.0000"/>
    <numFmt numFmtId="201" formatCode="0.000"/>
    <numFmt numFmtId="202" formatCode="0.00000%"/>
  </numFmts>
  <fonts count="3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0"/>
      <name val="Arial CE"/>
      <family val="0"/>
    </font>
    <font>
      <sz val="11"/>
      <color indexed="10"/>
      <name val="Calibri"/>
      <family val="0"/>
    </font>
    <font>
      <u val="single"/>
      <sz val="10"/>
      <color indexed="12"/>
      <name val="Arial CE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10" xfId="58" applyFont="1" applyBorder="1">
      <alignment/>
      <protection/>
    </xf>
    <xf numFmtId="167" fontId="23" fillId="0" borderId="11" xfId="40" applyNumberFormat="1" applyFont="1" applyBorder="1" applyAlignment="1">
      <alignment/>
    </xf>
    <xf numFmtId="0" fontId="22" fillId="0" borderId="12" xfId="58" applyFont="1" applyBorder="1">
      <alignment/>
      <protection/>
    </xf>
    <xf numFmtId="167" fontId="23" fillId="0" borderId="13" xfId="40" applyNumberFormat="1" applyFont="1" applyBorder="1" applyAlignment="1">
      <alignment/>
    </xf>
    <xf numFmtId="167" fontId="23" fillId="0" borderId="14" xfId="40" applyNumberFormat="1" applyFont="1" applyBorder="1" applyAlignment="1">
      <alignment/>
    </xf>
    <xf numFmtId="0" fontId="24" fillId="0" borderId="12" xfId="58" applyFont="1" applyBorder="1">
      <alignment/>
      <protection/>
    </xf>
    <xf numFmtId="167" fontId="25" fillId="0" borderId="13" xfId="40" applyNumberFormat="1" applyFont="1" applyBorder="1" applyAlignment="1">
      <alignment/>
    </xf>
    <xf numFmtId="167" fontId="25" fillId="0" borderId="14" xfId="4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2" xfId="58" applyFont="1" applyBorder="1">
      <alignment/>
      <protection/>
    </xf>
    <xf numFmtId="167" fontId="27" fillId="0" borderId="13" xfId="40" applyNumberFormat="1" applyFont="1" applyBorder="1" applyAlignment="1">
      <alignment/>
    </xf>
    <xf numFmtId="167" fontId="27" fillId="0" borderId="14" xfId="4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12" xfId="58" applyFont="1" applyBorder="1">
      <alignment/>
      <protection/>
    </xf>
    <xf numFmtId="167" fontId="28" fillId="0" borderId="13" xfId="40" applyNumberFormat="1" applyFont="1" applyBorder="1" applyAlignment="1">
      <alignment/>
    </xf>
    <xf numFmtId="167" fontId="28" fillId="0" borderId="14" xfId="40" applyNumberFormat="1" applyFont="1" applyBorder="1" applyAlignment="1">
      <alignment/>
    </xf>
    <xf numFmtId="0" fontId="22" fillId="0" borderId="15" xfId="58" applyFont="1" applyBorder="1">
      <alignment/>
      <protection/>
    </xf>
    <xf numFmtId="167" fontId="23" fillId="0" borderId="16" xfId="40" applyNumberFormat="1" applyFont="1" applyBorder="1" applyAlignment="1">
      <alignment/>
    </xf>
    <xf numFmtId="167" fontId="23" fillId="0" borderId="17" xfId="40" applyNumberFormat="1" applyFont="1" applyBorder="1" applyAlignment="1">
      <alignment/>
    </xf>
    <xf numFmtId="167" fontId="23" fillId="0" borderId="0" xfId="40" applyNumberFormat="1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11" xfId="0" applyFont="1" applyBorder="1" applyAlignment="1">
      <alignment/>
    </xf>
    <xf numFmtId="167" fontId="22" fillId="0" borderId="11" xfId="40" applyNumberFormat="1" applyFont="1" applyBorder="1" applyAlignment="1">
      <alignment/>
    </xf>
    <xf numFmtId="167" fontId="22" fillId="0" borderId="18" xfId="4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167" fontId="24" fillId="0" borderId="13" xfId="40" applyNumberFormat="1" applyFont="1" applyBorder="1" applyAlignment="1">
      <alignment/>
    </xf>
    <xf numFmtId="167" fontId="24" fillId="0" borderId="14" xfId="40" applyNumberFormat="1" applyFont="1" applyBorder="1" applyAlignment="1">
      <alignment/>
    </xf>
    <xf numFmtId="0" fontId="22" fillId="0" borderId="13" xfId="0" applyFont="1" applyBorder="1" applyAlignment="1">
      <alignment/>
    </xf>
    <xf numFmtId="167" fontId="22" fillId="0" borderId="13" xfId="40" applyNumberFormat="1" applyFont="1" applyBorder="1" applyAlignment="1">
      <alignment/>
    </xf>
    <xf numFmtId="167" fontId="22" fillId="0" borderId="14" xfId="40" applyNumberFormat="1" applyFont="1" applyBorder="1" applyAlignment="1">
      <alignment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167" fontId="22" fillId="0" borderId="16" xfId="40" applyNumberFormat="1" applyFont="1" applyBorder="1" applyAlignment="1">
      <alignment/>
    </xf>
    <xf numFmtId="167" fontId="22" fillId="0" borderId="17" xfId="40" applyNumberFormat="1" applyFont="1" applyBorder="1" applyAlignment="1">
      <alignment/>
    </xf>
    <xf numFmtId="167" fontId="22" fillId="0" borderId="0" xfId="4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textRotation="90" wrapText="1" shrinkToFit="1"/>
    </xf>
    <xf numFmtId="0" fontId="22" fillId="0" borderId="16" xfId="0" applyFont="1" applyBorder="1" applyAlignment="1">
      <alignment horizontal="center" vertical="center" textRotation="90" wrapText="1" shrinkToFit="1"/>
    </xf>
    <xf numFmtId="0" fontId="24" fillId="0" borderId="10" xfId="58" applyFont="1" applyBorder="1">
      <alignment/>
      <protection/>
    </xf>
    <xf numFmtId="167" fontId="25" fillId="0" borderId="11" xfId="40" applyNumberFormat="1" applyFont="1" applyBorder="1" applyAlignment="1">
      <alignment/>
    </xf>
    <xf numFmtId="167" fontId="25" fillId="0" borderId="18" xfId="40" applyNumberFormat="1" applyFont="1" applyBorder="1" applyAlignment="1">
      <alignment/>
    </xf>
    <xf numFmtId="0" fontId="24" fillId="0" borderId="15" xfId="58" applyFont="1" applyBorder="1">
      <alignment/>
      <protection/>
    </xf>
    <xf numFmtId="167" fontId="25" fillId="0" borderId="16" xfId="40" applyNumberFormat="1" applyFont="1" applyBorder="1" applyAlignment="1">
      <alignment/>
    </xf>
    <xf numFmtId="167" fontId="25" fillId="0" borderId="17" xfId="40" applyNumberFormat="1" applyFont="1" applyBorder="1" applyAlignment="1">
      <alignment/>
    </xf>
    <xf numFmtId="0" fontId="24" fillId="0" borderId="0" xfId="0" applyFont="1" applyAlignment="1">
      <alignment/>
    </xf>
    <xf numFmtId="167" fontId="26" fillId="0" borderId="13" xfId="40" applyNumberFormat="1" applyFont="1" applyBorder="1" applyAlignment="1">
      <alignment/>
    </xf>
    <xf numFmtId="167" fontId="26" fillId="0" borderId="14" xfId="40" applyNumberFormat="1" applyFont="1" applyBorder="1" applyAlignment="1">
      <alignment/>
    </xf>
    <xf numFmtId="43" fontId="22" fillId="0" borderId="13" xfId="40" applyFont="1" applyBorder="1" applyAlignment="1">
      <alignment/>
    </xf>
    <xf numFmtId="0" fontId="22" fillId="0" borderId="13" xfId="0" applyFont="1" applyBorder="1" applyAlignment="1">
      <alignment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167" fontId="23" fillId="0" borderId="18" xfId="4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23" fillId="0" borderId="0" xfId="0" applyNumberFormat="1" applyFont="1" applyAlignment="1">
      <alignment/>
    </xf>
    <xf numFmtId="167" fontId="22" fillId="0" borderId="19" xfId="4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22" fillId="0" borderId="19" xfId="40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7" fontId="22" fillId="0" borderId="22" xfId="4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2" fillId="0" borderId="26" xfId="58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7" fontId="22" fillId="0" borderId="29" xfId="4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67" fontId="22" fillId="0" borderId="32" xfId="4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167" fontId="22" fillId="0" borderId="39" xfId="4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textRotation="90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42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 shrinkToFit="1"/>
    </xf>
    <xf numFmtId="167" fontId="22" fillId="0" borderId="13" xfId="4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167" fontId="22" fillId="0" borderId="41" xfId="4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7" fontId="22" fillId="0" borderId="13" xfId="4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167" fontId="22" fillId="0" borderId="14" xfId="4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167" fontId="22" fillId="0" borderId="13" xfId="40" applyNumberFormat="1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/>
    </xf>
    <xf numFmtId="167" fontId="0" fillId="0" borderId="13" xfId="40" applyNumberFormat="1" applyBorder="1" applyAlignment="1">
      <alignment horizontal="center" vertical="center"/>
    </xf>
    <xf numFmtId="167" fontId="22" fillId="0" borderId="43" xfId="40" applyNumberFormat="1" applyFont="1" applyBorder="1" applyAlignment="1">
      <alignment horizontal="center" vertical="center" wrapText="1"/>
    </xf>
    <xf numFmtId="167" fontId="0" fillId="0" borderId="14" xfId="40" applyNumberFormat="1" applyBorder="1" applyAlignment="1">
      <alignment wrapText="1"/>
    </xf>
    <xf numFmtId="167" fontId="0" fillId="0" borderId="44" xfId="40" applyNumberFormat="1" applyBorder="1" applyAlignment="1">
      <alignment wrapText="1"/>
    </xf>
    <xf numFmtId="0" fontId="22" fillId="0" borderId="26" xfId="59" applyFont="1" applyBorder="1" applyAlignment="1">
      <alignment horizontal="center" vertical="center"/>
      <protection/>
    </xf>
    <xf numFmtId="0" fontId="22" fillId="0" borderId="41" xfId="59" applyFont="1" applyBorder="1" applyAlignment="1">
      <alignment horizontal="center" vertical="center"/>
      <protection/>
    </xf>
    <xf numFmtId="0" fontId="22" fillId="0" borderId="12" xfId="59" applyFont="1" applyBorder="1" applyAlignment="1">
      <alignment horizontal="center" vertical="center"/>
      <protection/>
    </xf>
    <xf numFmtId="0" fontId="22" fillId="0" borderId="13" xfId="59" applyFont="1" applyBorder="1" applyAlignment="1">
      <alignment horizontal="center" vertical="center"/>
      <protection/>
    </xf>
    <xf numFmtId="0" fontId="22" fillId="0" borderId="42" xfId="59" applyFont="1" applyBorder="1" applyAlignment="1">
      <alignment horizontal="center" vertical="center"/>
      <protection/>
    </xf>
    <xf numFmtId="0" fontId="22" fillId="0" borderId="28" xfId="59" applyFont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KTGVET10j" xfId="58"/>
    <cellStyle name="Normál_ktvrmellmó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D1">
      <selection activeCell="K1" sqref="K1:K16384"/>
    </sheetView>
  </sheetViews>
  <sheetFormatPr defaultColWidth="9.140625" defaultRowHeight="12.75"/>
  <cols>
    <col min="1" max="1" width="42.421875" style="1" customWidth="1"/>
    <col min="2" max="3" width="11.421875" style="21" bestFit="1" customWidth="1"/>
    <col min="4" max="10" width="10.7109375" style="21" customWidth="1"/>
    <col min="11" max="16384" width="9.140625" style="1" customWidth="1"/>
  </cols>
  <sheetData>
    <row r="1" spans="1:10" ht="12.75">
      <c r="A1" s="77" t="s">
        <v>0</v>
      </c>
      <c r="B1" s="84" t="s">
        <v>46</v>
      </c>
      <c r="C1" s="85"/>
      <c r="D1" s="86"/>
      <c r="E1" s="84" t="s">
        <v>71</v>
      </c>
      <c r="F1" s="85"/>
      <c r="G1" s="86"/>
      <c r="H1" s="84" t="s">
        <v>72</v>
      </c>
      <c r="I1" s="85"/>
      <c r="J1" s="90"/>
    </row>
    <row r="2" spans="1:10" ht="12.75">
      <c r="A2" s="78"/>
      <c r="B2" s="87"/>
      <c r="C2" s="88"/>
      <c r="D2" s="89"/>
      <c r="E2" s="87"/>
      <c r="F2" s="88"/>
      <c r="G2" s="89"/>
      <c r="H2" s="91"/>
      <c r="I2" s="66"/>
      <c r="J2" s="92"/>
    </row>
    <row r="3" spans="1:10" ht="12.75" customHeight="1">
      <c r="A3" s="78"/>
      <c r="B3" s="68" t="s">
        <v>69</v>
      </c>
      <c r="C3" s="68" t="s">
        <v>70</v>
      </c>
      <c r="D3" s="70" t="s">
        <v>141</v>
      </c>
      <c r="E3" s="68" t="s">
        <v>69</v>
      </c>
      <c r="F3" s="68" t="s">
        <v>70</v>
      </c>
      <c r="G3" s="70" t="s">
        <v>141</v>
      </c>
      <c r="H3" s="68" t="s">
        <v>69</v>
      </c>
      <c r="I3" s="68" t="s">
        <v>70</v>
      </c>
      <c r="J3" s="81" t="s">
        <v>141</v>
      </c>
    </row>
    <row r="4" spans="1:10" ht="12.75">
      <c r="A4" s="79"/>
      <c r="B4" s="69"/>
      <c r="C4" s="69"/>
      <c r="D4" s="71"/>
      <c r="E4" s="69"/>
      <c r="F4" s="69"/>
      <c r="G4" s="71"/>
      <c r="H4" s="69"/>
      <c r="I4" s="69"/>
      <c r="J4" s="82"/>
    </row>
    <row r="5" spans="1:10" ht="12.75">
      <c r="A5" s="79"/>
      <c r="B5" s="73" t="s">
        <v>80</v>
      </c>
      <c r="C5" s="74"/>
      <c r="D5" s="71"/>
      <c r="E5" s="73" t="s">
        <v>80</v>
      </c>
      <c r="F5" s="74"/>
      <c r="G5" s="71"/>
      <c r="H5" s="73" t="s">
        <v>80</v>
      </c>
      <c r="I5" s="74"/>
      <c r="J5" s="82"/>
    </row>
    <row r="6" spans="1:10" ht="13.5" thickBot="1">
      <c r="A6" s="80"/>
      <c r="B6" s="75"/>
      <c r="C6" s="76"/>
      <c r="D6" s="72"/>
      <c r="E6" s="75"/>
      <c r="F6" s="76"/>
      <c r="G6" s="72"/>
      <c r="H6" s="75"/>
      <c r="I6" s="76"/>
      <c r="J6" s="83"/>
    </row>
    <row r="7" spans="1:10" ht="13.5" thickTop="1">
      <c r="A7" s="2"/>
      <c r="B7" s="3"/>
      <c r="C7" s="3"/>
      <c r="D7" s="3"/>
      <c r="E7" s="3"/>
      <c r="F7" s="3"/>
      <c r="G7" s="3"/>
      <c r="H7" s="3"/>
      <c r="I7" s="3"/>
      <c r="J7" s="59"/>
    </row>
    <row r="8" spans="1:11" ht="12.75">
      <c r="A8" s="4" t="s">
        <v>1</v>
      </c>
      <c r="B8" s="5">
        <f aca="true" t="shared" si="0" ref="B8:D13">E8+H8</f>
        <v>25</v>
      </c>
      <c r="C8" s="5">
        <f t="shared" si="0"/>
        <v>25</v>
      </c>
      <c r="D8" s="5">
        <f t="shared" si="0"/>
        <v>21</v>
      </c>
      <c r="E8" s="5">
        <v>25</v>
      </c>
      <c r="F8" s="5">
        <v>25</v>
      </c>
      <c r="G8" s="5">
        <v>21</v>
      </c>
      <c r="H8" s="5"/>
      <c r="I8" s="5"/>
      <c r="J8" s="6"/>
      <c r="K8" s="67"/>
    </row>
    <row r="9" spans="1:11" ht="12.75">
      <c r="A9" s="4" t="s">
        <v>2</v>
      </c>
      <c r="B9" s="5">
        <f t="shared" si="0"/>
        <v>8302</v>
      </c>
      <c r="C9" s="5">
        <f t="shared" si="0"/>
        <v>8302</v>
      </c>
      <c r="D9" s="5">
        <f t="shared" si="0"/>
        <v>1815</v>
      </c>
      <c r="E9" s="5">
        <v>8302</v>
      </c>
      <c r="F9" s="5">
        <v>8302</v>
      </c>
      <c r="G9" s="5">
        <v>1815</v>
      </c>
      <c r="H9" s="5"/>
      <c r="I9" s="5"/>
      <c r="J9" s="6"/>
      <c r="K9" s="67"/>
    </row>
    <row r="10" spans="1:11" ht="12.75">
      <c r="A10" s="4" t="s">
        <v>3</v>
      </c>
      <c r="B10" s="5">
        <f t="shared" si="0"/>
        <v>512</v>
      </c>
      <c r="C10" s="5">
        <f t="shared" si="0"/>
        <v>512</v>
      </c>
      <c r="D10" s="5">
        <f t="shared" si="0"/>
        <v>145</v>
      </c>
      <c r="E10" s="5">
        <v>512</v>
      </c>
      <c r="F10" s="5">
        <v>512</v>
      </c>
      <c r="G10" s="5">
        <v>145</v>
      </c>
      <c r="H10" s="5"/>
      <c r="I10" s="5"/>
      <c r="J10" s="6"/>
      <c r="K10" s="67"/>
    </row>
    <row r="11" spans="1:11" ht="12.75">
      <c r="A11" s="4" t="s">
        <v>4</v>
      </c>
      <c r="B11" s="5">
        <f t="shared" si="0"/>
        <v>210</v>
      </c>
      <c r="C11" s="5">
        <f t="shared" si="0"/>
        <v>210</v>
      </c>
      <c r="D11" s="5">
        <f t="shared" si="0"/>
        <v>106</v>
      </c>
      <c r="E11" s="5">
        <v>210</v>
      </c>
      <c r="F11" s="5">
        <v>210</v>
      </c>
      <c r="G11" s="5">
        <v>106</v>
      </c>
      <c r="H11" s="5"/>
      <c r="I11" s="5"/>
      <c r="J11" s="6"/>
      <c r="K11" s="67"/>
    </row>
    <row r="12" spans="1:11" ht="12.75">
      <c r="A12" s="4" t="s">
        <v>5</v>
      </c>
      <c r="B12" s="5">
        <f t="shared" si="0"/>
        <v>2250</v>
      </c>
      <c r="C12" s="5">
        <f t="shared" si="0"/>
        <v>2250</v>
      </c>
      <c r="D12" s="5">
        <f t="shared" si="0"/>
        <v>513</v>
      </c>
      <c r="E12" s="5">
        <v>2250</v>
      </c>
      <c r="F12" s="5">
        <v>2250</v>
      </c>
      <c r="G12" s="5">
        <v>513</v>
      </c>
      <c r="H12" s="5"/>
      <c r="I12" s="5"/>
      <c r="J12" s="6"/>
      <c r="K12" s="67"/>
    </row>
    <row r="13" spans="1:11" ht="12.75">
      <c r="A13" s="4" t="s">
        <v>6</v>
      </c>
      <c r="B13" s="5">
        <f t="shared" si="0"/>
        <v>20</v>
      </c>
      <c r="C13" s="5">
        <f t="shared" si="0"/>
        <v>20</v>
      </c>
      <c r="D13" s="5">
        <f t="shared" si="0"/>
        <v>13</v>
      </c>
      <c r="E13" s="5">
        <v>20</v>
      </c>
      <c r="F13" s="5">
        <v>20</v>
      </c>
      <c r="G13" s="5">
        <v>13</v>
      </c>
      <c r="H13" s="5"/>
      <c r="I13" s="5"/>
      <c r="J13" s="6"/>
      <c r="K13" s="67"/>
    </row>
    <row r="14" spans="1:10" s="10" customFormat="1" ht="12.75">
      <c r="A14" s="7" t="s">
        <v>7</v>
      </c>
      <c r="B14" s="8">
        <f aca="true" t="shared" si="1" ref="B14:I14">SUM(B8:B13)</f>
        <v>11319</v>
      </c>
      <c r="C14" s="8">
        <f t="shared" si="1"/>
        <v>11319</v>
      </c>
      <c r="D14" s="8">
        <f t="shared" si="1"/>
        <v>2613</v>
      </c>
      <c r="E14" s="8">
        <f t="shared" si="1"/>
        <v>11319</v>
      </c>
      <c r="F14" s="8">
        <f t="shared" si="1"/>
        <v>11319</v>
      </c>
      <c r="G14" s="8">
        <f t="shared" si="1"/>
        <v>2613</v>
      </c>
      <c r="H14" s="8">
        <f t="shared" si="1"/>
        <v>0</v>
      </c>
      <c r="I14" s="8">
        <f t="shared" si="1"/>
        <v>0</v>
      </c>
      <c r="J14" s="9"/>
    </row>
    <row r="15" spans="1:10" ht="12.7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 t="s">
        <v>9</v>
      </c>
      <c r="B16" s="5">
        <f aca="true" t="shared" si="2" ref="B16:D18">E16+H16</f>
        <v>2045</v>
      </c>
      <c r="C16" s="5">
        <f t="shared" si="2"/>
        <v>2045</v>
      </c>
      <c r="D16" s="5">
        <f t="shared" si="2"/>
        <v>990</v>
      </c>
      <c r="E16" s="5"/>
      <c r="F16" s="5"/>
      <c r="G16" s="5"/>
      <c r="H16" s="5">
        <v>2045</v>
      </c>
      <c r="I16" s="5">
        <v>2045</v>
      </c>
      <c r="J16" s="6">
        <v>990</v>
      </c>
    </row>
    <row r="17" spans="1:10" ht="12.75">
      <c r="A17" s="4" t="s">
        <v>10</v>
      </c>
      <c r="B17" s="5">
        <f t="shared" si="2"/>
        <v>1955</v>
      </c>
      <c r="C17" s="5">
        <f t="shared" si="2"/>
        <v>1955</v>
      </c>
      <c r="D17" s="5">
        <f t="shared" si="2"/>
        <v>400</v>
      </c>
      <c r="E17" s="5">
        <v>1955</v>
      </c>
      <c r="F17" s="5">
        <v>1955</v>
      </c>
      <c r="G17" s="5">
        <v>400</v>
      </c>
      <c r="H17" s="5"/>
      <c r="I17" s="5"/>
      <c r="J17" s="6"/>
    </row>
    <row r="18" spans="1:10" ht="12.75">
      <c r="A18" s="4" t="s">
        <v>11</v>
      </c>
      <c r="B18" s="5">
        <f t="shared" si="2"/>
        <v>159</v>
      </c>
      <c r="C18" s="5">
        <f t="shared" si="2"/>
        <v>159</v>
      </c>
      <c r="D18" s="5">
        <f t="shared" si="2"/>
        <v>85</v>
      </c>
      <c r="E18" s="5">
        <v>159</v>
      </c>
      <c r="F18" s="5">
        <v>159</v>
      </c>
      <c r="G18" s="5">
        <v>85</v>
      </c>
      <c r="H18" s="5"/>
      <c r="I18" s="5"/>
      <c r="J18" s="6"/>
    </row>
    <row r="19" spans="1:10" s="14" customFormat="1" ht="12.75">
      <c r="A19" s="11" t="s">
        <v>12</v>
      </c>
      <c r="B19" s="12">
        <f aca="true" t="shared" si="3" ref="B19:J19">SUM(B16:B18)</f>
        <v>4159</v>
      </c>
      <c r="C19" s="12">
        <f t="shared" si="3"/>
        <v>4159</v>
      </c>
      <c r="D19" s="12">
        <f t="shared" si="3"/>
        <v>1475</v>
      </c>
      <c r="E19" s="12">
        <f t="shared" si="3"/>
        <v>2114</v>
      </c>
      <c r="F19" s="12">
        <f t="shared" si="3"/>
        <v>2114</v>
      </c>
      <c r="G19" s="12">
        <f t="shared" si="3"/>
        <v>485</v>
      </c>
      <c r="H19" s="12">
        <f t="shared" si="3"/>
        <v>2045</v>
      </c>
      <c r="I19" s="12">
        <f t="shared" si="3"/>
        <v>2045</v>
      </c>
      <c r="J19" s="13">
        <f t="shared" si="3"/>
        <v>990</v>
      </c>
    </row>
    <row r="20" spans="1:10" ht="12.75">
      <c r="A20" s="4" t="s">
        <v>13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14</v>
      </c>
      <c r="B21" s="5">
        <f aca="true" t="shared" si="4" ref="B21:D25">E21+H21</f>
        <v>6043</v>
      </c>
      <c r="C21" s="5">
        <f t="shared" si="4"/>
        <v>6043</v>
      </c>
      <c r="D21" s="5">
        <f t="shared" si="4"/>
        <v>3161</v>
      </c>
      <c r="E21" s="5">
        <v>6043</v>
      </c>
      <c r="F21" s="5">
        <v>6043</v>
      </c>
      <c r="G21" s="5">
        <v>3161</v>
      </c>
      <c r="H21" s="5"/>
      <c r="I21" s="5"/>
      <c r="J21" s="6"/>
    </row>
    <row r="22" spans="1:10" ht="12.75">
      <c r="A22" s="4" t="s">
        <v>15</v>
      </c>
      <c r="B22" s="5">
        <f t="shared" si="4"/>
        <v>19948</v>
      </c>
      <c r="C22" s="5">
        <f t="shared" si="4"/>
        <v>19948</v>
      </c>
      <c r="D22" s="5">
        <f t="shared" si="4"/>
        <v>10432</v>
      </c>
      <c r="E22" s="5">
        <v>19948</v>
      </c>
      <c r="F22" s="5">
        <v>19948</v>
      </c>
      <c r="G22" s="5">
        <v>10432</v>
      </c>
      <c r="H22" s="5"/>
      <c r="I22" s="5"/>
      <c r="J22" s="6"/>
    </row>
    <row r="23" spans="1:10" ht="12.75">
      <c r="A23" s="4" t="s">
        <v>16</v>
      </c>
      <c r="B23" s="5">
        <f t="shared" si="4"/>
        <v>2310</v>
      </c>
      <c r="C23" s="5">
        <f t="shared" si="4"/>
        <v>2310</v>
      </c>
      <c r="D23" s="5">
        <f t="shared" si="4"/>
        <v>1300</v>
      </c>
      <c r="E23" s="5">
        <v>2310</v>
      </c>
      <c r="F23" s="5">
        <v>2310</v>
      </c>
      <c r="G23" s="5">
        <v>1300</v>
      </c>
      <c r="H23" s="5"/>
      <c r="I23" s="5"/>
      <c r="J23" s="6"/>
    </row>
    <row r="24" spans="1:10" ht="12.75">
      <c r="A24" s="4" t="s">
        <v>17</v>
      </c>
      <c r="B24" s="5">
        <f t="shared" si="4"/>
        <v>0</v>
      </c>
      <c r="C24" s="5">
        <f t="shared" si="4"/>
        <v>0</v>
      </c>
      <c r="D24" s="5">
        <f t="shared" si="4"/>
        <v>0</v>
      </c>
      <c r="E24" s="5">
        <v>0</v>
      </c>
      <c r="F24" s="5">
        <v>0</v>
      </c>
      <c r="G24" s="5"/>
      <c r="H24" s="5"/>
      <c r="I24" s="5"/>
      <c r="J24" s="6"/>
    </row>
    <row r="25" spans="1:10" ht="12.75">
      <c r="A25" s="4" t="s">
        <v>18</v>
      </c>
      <c r="B25" s="5">
        <f t="shared" si="4"/>
        <v>0</v>
      </c>
      <c r="C25" s="5">
        <f t="shared" si="4"/>
        <v>0</v>
      </c>
      <c r="D25" s="5">
        <f t="shared" si="4"/>
        <v>0</v>
      </c>
      <c r="E25" s="5"/>
      <c r="F25" s="5"/>
      <c r="G25" s="5"/>
      <c r="H25" s="5"/>
      <c r="I25" s="5"/>
      <c r="J25" s="6"/>
    </row>
    <row r="26" spans="1:10" s="14" customFormat="1" ht="12.75">
      <c r="A26" s="11" t="s">
        <v>19</v>
      </c>
      <c r="B26" s="12">
        <f aca="true" t="shared" si="5" ref="B26:I26">SUM(B21:B25)</f>
        <v>28301</v>
      </c>
      <c r="C26" s="12">
        <f t="shared" si="5"/>
        <v>28301</v>
      </c>
      <c r="D26" s="12">
        <f t="shared" si="5"/>
        <v>14893</v>
      </c>
      <c r="E26" s="12">
        <f t="shared" si="5"/>
        <v>28301</v>
      </c>
      <c r="F26" s="12">
        <f t="shared" si="5"/>
        <v>28301</v>
      </c>
      <c r="G26" s="12">
        <f t="shared" si="5"/>
        <v>14893</v>
      </c>
      <c r="H26" s="12">
        <f t="shared" si="5"/>
        <v>0</v>
      </c>
      <c r="I26" s="12">
        <f t="shared" si="5"/>
        <v>0</v>
      </c>
      <c r="J26" s="13"/>
    </row>
    <row r="27" spans="1:10" s="14" customFormat="1" ht="12.75">
      <c r="A27" s="11" t="s">
        <v>20</v>
      </c>
      <c r="B27" s="12">
        <f aca="true" t="shared" si="6" ref="B27:D29">E27+H27</f>
        <v>220</v>
      </c>
      <c r="C27" s="12">
        <f t="shared" si="6"/>
        <v>220</v>
      </c>
      <c r="D27" s="12">
        <f t="shared" si="6"/>
        <v>145</v>
      </c>
      <c r="E27" s="12">
        <v>220</v>
      </c>
      <c r="F27" s="12">
        <v>220</v>
      </c>
      <c r="G27" s="12">
        <v>145</v>
      </c>
      <c r="H27" s="12"/>
      <c r="I27" s="12"/>
      <c r="J27" s="13"/>
    </row>
    <row r="28" spans="1:10" s="14" customFormat="1" ht="12.75">
      <c r="A28" s="11" t="s">
        <v>21</v>
      </c>
      <c r="B28" s="12">
        <f t="shared" si="6"/>
        <v>0</v>
      </c>
      <c r="C28" s="12">
        <f t="shared" si="6"/>
        <v>0</v>
      </c>
      <c r="D28" s="12">
        <f t="shared" si="6"/>
        <v>0</v>
      </c>
      <c r="E28" s="12"/>
      <c r="F28" s="12"/>
      <c r="G28" s="12"/>
      <c r="H28" s="12"/>
      <c r="I28" s="12"/>
      <c r="J28" s="13"/>
    </row>
    <row r="29" spans="1:10" s="14" customFormat="1" ht="12.75">
      <c r="A29" s="11" t="s">
        <v>22</v>
      </c>
      <c r="B29" s="12">
        <f t="shared" si="6"/>
        <v>0</v>
      </c>
      <c r="C29" s="12">
        <f t="shared" si="6"/>
        <v>0</v>
      </c>
      <c r="D29" s="12">
        <f t="shared" si="6"/>
        <v>0</v>
      </c>
      <c r="E29" s="12"/>
      <c r="F29" s="12"/>
      <c r="G29" s="12"/>
      <c r="H29" s="12"/>
      <c r="I29" s="12"/>
      <c r="J29" s="13"/>
    </row>
    <row r="30" spans="1:10" s="10" customFormat="1" ht="12.75">
      <c r="A30" s="7" t="s">
        <v>23</v>
      </c>
      <c r="B30" s="8">
        <f aca="true" t="shared" si="7" ref="B30:J30">B19+B26+B27+B28+B29</f>
        <v>32680</v>
      </c>
      <c r="C30" s="8">
        <f t="shared" si="7"/>
        <v>32680</v>
      </c>
      <c r="D30" s="8">
        <f t="shared" si="7"/>
        <v>16513</v>
      </c>
      <c r="E30" s="8">
        <f t="shared" si="7"/>
        <v>30635</v>
      </c>
      <c r="F30" s="8">
        <f t="shared" si="7"/>
        <v>30635</v>
      </c>
      <c r="G30" s="8">
        <f t="shared" si="7"/>
        <v>15523</v>
      </c>
      <c r="H30" s="8">
        <f t="shared" si="7"/>
        <v>2045</v>
      </c>
      <c r="I30" s="8">
        <f t="shared" si="7"/>
        <v>2045</v>
      </c>
      <c r="J30" s="9">
        <f t="shared" si="7"/>
        <v>990</v>
      </c>
    </row>
    <row r="31" spans="1:10" ht="12.75">
      <c r="A31" s="4" t="s">
        <v>24</v>
      </c>
      <c r="B31" s="5">
        <f aca="true" t="shared" si="8" ref="B31:D33">E31+H31</f>
        <v>0</v>
      </c>
      <c r="C31" s="5">
        <f t="shared" si="8"/>
        <v>0</v>
      </c>
      <c r="D31" s="5">
        <f t="shared" si="8"/>
        <v>0</v>
      </c>
      <c r="E31" s="5"/>
      <c r="F31" s="5"/>
      <c r="G31" s="5"/>
      <c r="H31" s="5"/>
      <c r="I31" s="5"/>
      <c r="J31" s="6"/>
    </row>
    <row r="32" spans="1:10" ht="12.75">
      <c r="A32" s="4" t="s">
        <v>25</v>
      </c>
      <c r="B32" s="5">
        <f t="shared" si="8"/>
        <v>43</v>
      </c>
      <c r="C32" s="5">
        <f t="shared" si="8"/>
        <v>43</v>
      </c>
      <c r="D32" s="5">
        <f t="shared" si="8"/>
        <v>43</v>
      </c>
      <c r="E32" s="5"/>
      <c r="F32" s="5"/>
      <c r="G32" s="5"/>
      <c r="H32" s="5">
        <v>43</v>
      </c>
      <c r="I32" s="5">
        <v>43</v>
      </c>
      <c r="J32" s="6">
        <v>43</v>
      </c>
    </row>
    <row r="33" spans="1:10" ht="12.75">
      <c r="A33" s="4" t="s">
        <v>26</v>
      </c>
      <c r="B33" s="5">
        <f t="shared" si="8"/>
        <v>0</v>
      </c>
      <c r="C33" s="5">
        <f t="shared" si="8"/>
        <v>0</v>
      </c>
      <c r="D33" s="5">
        <f t="shared" si="8"/>
        <v>0</v>
      </c>
      <c r="E33" s="5"/>
      <c r="F33" s="5"/>
      <c r="G33" s="5"/>
      <c r="H33" s="5"/>
      <c r="I33" s="5"/>
      <c r="J33" s="6"/>
    </row>
    <row r="34" spans="1:10" s="10" customFormat="1" ht="12.75">
      <c r="A34" s="7" t="s">
        <v>27</v>
      </c>
      <c r="B34" s="8">
        <f aca="true" t="shared" si="9" ref="B34:J34">SUM(B31:B33)</f>
        <v>43</v>
      </c>
      <c r="C34" s="8">
        <f t="shared" si="9"/>
        <v>43</v>
      </c>
      <c r="D34" s="8">
        <f t="shared" si="9"/>
        <v>43</v>
      </c>
      <c r="E34" s="8">
        <f t="shared" si="9"/>
        <v>0</v>
      </c>
      <c r="F34" s="8">
        <f t="shared" si="9"/>
        <v>0</v>
      </c>
      <c r="G34" s="8"/>
      <c r="H34" s="8">
        <f t="shared" si="9"/>
        <v>43</v>
      </c>
      <c r="I34" s="8">
        <f t="shared" si="9"/>
        <v>43</v>
      </c>
      <c r="J34" s="9">
        <f t="shared" si="9"/>
        <v>43</v>
      </c>
    </row>
    <row r="35" spans="1:10" s="10" customFormat="1" ht="12.75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pans="1:10" s="10" customFormat="1" ht="12.75">
      <c r="A36" s="45"/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4" t="s">
        <v>28</v>
      </c>
      <c r="B37" s="5">
        <f aca="true" t="shared" si="10" ref="B37:D41">E37+H37</f>
        <v>11188</v>
      </c>
      <c r="C37" s="5">
        <f t="shared" si="10"/>
        <v>11188</v>
      </c>
      <c r="D37" s="5">
        <f t="shared" si="10"/>
        <v>5852</v>
      </c>
      <c r="E37" s="5">
        <v>11188</v>
      </c>
      <c r="F37" s="5">
        <v>11188</v>
      </c>
      <c r="G37" s="5">
        <v>5852</v>
      </c>
      <c r="H37" s="5"/>
      <c r="I37" s="5"/>
      <c r="J37" s="6"/>
    </row>
    <row r="38" spans="1:10" ht="12.75">
      <c r="A38" s="4" t="s">
        <v>29</v>
      </c>
      <c r="B38" s="5">
        <f t="shared" si="10"/>
        <v>0</v>
      </c>
      <c r="C38" s="5">
        <f t="shared" si="10"/>
        <v>0</v>
      </c>
      <c r="D38" s="5">
        <f t="shared" si="10"/>
        <v>733</v>
      </c>
      <c r="E38" s="5"/>
      <c r="F38" s="5"/>
      <c r="G38" s="5">
        <v>733</v>
      </c>
      <c r="H38" s="5"/>
      <c r="I38" s="5"/>
      <c r="J38" s="6"/>
    </row>
    <row r="39" spans="1:10" ht="12.75">
      <c r="A39" s="4" t="s">
        <v>30</v>
      </c>
      <c r="B39" s="5">
        <f t="shared" si="10"/>
        <v>10472</v>
      </c>
      <c r="C39" s="5">
        <f t="shared" si="10"/>
        <v>10472</v>
      </c>
      <c r="D39" s="5">
        <f t="shared" si="10"/>
        <v>8314</v>
      </c>
      <c r="E39" s="5">
        <v>10472</v>
      </c>
      <c r="F39" s="5">
        <v>10472</v>
      </c>
      <c r="G39" s="5">
        <v>8314</v>
      </c>
      <c r="H39" s="5"/>
      <c r="I39" s="5"/>
      <c r="J39" s="6"/>
    </row>
    <row r="40" spans="1:10" ht="12.75">
      <c r="A40" s="4" t="s">
        <v>31</v>
      </c>
      <c r="B40" s="5">
        <f t="shared" si="10"/>
        <v>0</v>
      </c>
      <c r="C40" s="5">
        <f t="shared" si="10"/>
        <v>0</v>
      </c>
      <c r="D40" s="5">
        <f t="shared" si="10"/>
        <v>0</v>
      </c>
      <c r="E40" s="5"/>
      <c r="F40" s="5"/>
      <c r="G40" s="5"/>
      <c r="H40" s="5"/>
      <c r="I40" s="5"/>
      <c r="J40" s="6"/>
    </row>
    <row r="41" spans="1:10" ht="12.75">
      <c r="A41" s="4" t="s">
        <v>139</v>
      </c>
      <c r="B41" s="5">
        <f t="shared" si="10"/>
        <v>0</v>
      </c>
      <c r="C41" s="5">
        <f t="shared" si="10"/>
        <v>0</v>
      </c>
      <c r="D41" s="5">
        <f t="shared" si="10"/>
        <v>133</v>
      </c>
      <c r="E41" s="5"/>
      <c r="F41" s="5"/>
      <c r="G41" s="5">
        <v>133</v>
      </c>
      <c r="H41" s="5"/>
      <c r="I41" s="5"/>
      <c r="J41" s="6"/>
    </row>
    <row r="42" spans="1:10" ht="12.75">
      <c r="A42" s="11" t="s">
        <v>32</v>
      </c>
      <c r="B42" s="12">
        <f aca="true" t="shared" si="11" ref="B42:J42">SUM(B37:B41)</f>
        <v>21660</v>
      </c>
      <c r="C42" s="12">
        <f t="shared" si="11"/>
        <v>21660</v>
      </c>
      <c r="D42" s="12">
        <f t="shared" si="11"/>
        <v>15032</v>
      </c>
      <c r="E42" s="12">
        <f t="shared" si="11"/>
        <v>21660</v>
      </c>
      <c r="F42" s="12">
        <f t="shared" si="11"/>
        <v>21660</v>
      </c>
      <c r="G42" s="12">
        <f t="shared" si="11"/>
        <v>15032</v>
      </c>
      <c r="H42" s="12">
        <f t="shared" si="11"/>
        <v>0</v>
      </c>
      <c r="I42" s="12">
        <f t="shared" si="11"/>
        <v>0</v>
      </c>
      <c r="J42" s="13">
        <f t="shared" si="11"/>
        <v>0</v>
      </c>
    </row>
    <row r="43" spans="1:10" ht="12.75">
      <c r="A43" s="4" t="s">
        <v>33</v>
      </c>
      <c r="B43" s="5">
        <f aca="true" t="shared" si="12" ref="B43:D44">E43+H43</f>
        <v>0</v>
      </c>
      <c r="C43" s="5">
        <f t="shared" si="12"/>
        <v>0</v>
      </c>
      <c r="D43" s="5">
        <f t="shared" si="12"/>
        <v>0</v>
      </c>
      <c r="E43" s="5"/>
      <c r="F43" s="5"/>
      <c r="G43" s="5"/>
      <c r="H43" s="5"/>
      <c r="I43" s="5"/>
      <c r="J43" s="6"/>
    </row>
    <row r="44" spans="1:10" ht="12.75">
      <c r="A44" s="4" t="s">
        <v>34</v>
      </c>
      <c r="B44" s="5">
        <f t="shared" si="12"/>
        <v>9002</v>
      </c>
      <c r="C44" s="5">
        <f t="shared" si="12"/>
        <v>9002</v>
      </c>
      <c r="D44" s="5">
        <f t="shared" si="12"/>
        <v>2514</v>
      </c>
      <c r="E44" s="5">
        <v>9002</v>
      </c>
      <c r="F44" s="5">
        <v>9002</v>
      </c>
      <c r="G44" s="5">
        <v>2514</v>
      </c>
      <c r="H44" s="5"/>
      <c r="I44" s="5"/>
      <c r="J44" s="6"/>
    </row>
    <row r="45" spans="1:10" ht="12.75">
      <c r="A45" s="11" t="s">
        <v>35</v>
      </c>
      <c r="B45" s="12">
        <f aca="true" t="shared" si="13" ref="B45:J45">SUM(B43:B44)</f>
        <v>9002</v>
      </c>
      <c r="C45" s="12">
        <f t="shared" si="13"/>
        <v>9002</v>
      </c>
      <c r="D45" s="12">
        <f t="shared" si="13"/>
        <v>2514</v>
      </c>
      <c r="E45" s="12">
        <f t="shared" si="13"/>
        <v>9002</v>
      </c>
      <c r="F45" s="12">
        <f t="shared" si="13"/>
        <v>9002</v>
      </c>
      <c r="G45" s="12">
        <f t="shared" si="13"/>
        <v>2514</v>
      </c>
      <c r="H45" s="12">
        <f t="shared" si="13"/>
        <v>0</v>
      </c>
      <c r="I45" s="12">
        <f t="shared" si="13"/>
        <v>0</v>
      </c>
      <c r="J45" s="13">
        <f t="shared" si="13"/>
        <v>0</v>
      </c>
    </row>
    <row r="46" spans="1:10" ht="12.75">
      <c r="A46" s="4" t="s">
        <v>36</v>
      </c>
      <c r="B46" s="5">
        <f aca="true" t="shared" si="14" ref="B46:D47">E46+H46</f>
        <v>0</v>
      </c>
      <c r="C46" s="5">
        <f t="shared" si="14"/>
        <v>0</v>
      </c>
      <c r="D46" s="5">
        <f t="shared" si="14"/>
        <v>0</v>
      </c>
      <c r="E46" s="5"/>
      <c r="F46" s="5"/>
      <c r="G46" s="5"/>
      <c r="H46" s="5"/>
      <c r="I46" s="5"/>
      <c r="J46" s="6"/>
    </row>
    <row r="47" spans="1:10" ht="12.75">
      <c r="A47" s="4" t="s">
        <v>37</v>
      </c>
      <c r="B47" s="5">
        <f t="shared" si="14"/>
        <v>0</v>
      </c>
      <c r="C47" s="5">
        <f t="shared" si="14"/>
        <v>0</v>
      </c>
      <c r="D47" s="5">
        <f t="shared" si="14"/>
        <v>0</v>
      </c>
      <c r="E47" s="5"/>
      <c r="F47" s="5"/>
      <c r="G47" s="5"/>
      <c r="H47" s="5"/>
      <c r="I47" s="5"/>
      <c r="J47" s="6"/>
    </row>
    <row r="48" spans="1:10" ht="12.75">
      <c r="A48" s="11" t="s">
        <v>38</v>
      </c>
      <c r="B48" s="12">
        <f>SUM(B46:B47)</f>
        <v>0</v>
      </c>
      <c r="C48" s="12">
        <f>SUM(C46:C47)</f>
        <v>0</v>
      </c>
      <c r="D48" s="12">
        <f>SUM(D46:D47)</f>
        <v>0</v>
      </c>
      <c r="E48" s="12">
        <f>SUM(E46:E47)</f>
        <v>0</v>
      </c>
      <c r="F48" s="12"/>
      <c r="G48" s="12"/>
      <c r="H48" s="12">
        <f>SUM(H46:H47)</f>
        <v>0</v>
      </c>
      <c r="I48" s="5"/>
      <c r="J48" s="6"/>
    </row>
    <row r="49" spans="1:10" ht="12.75">
      <c r="A49" s="7" t="s">
        <v>39</v>
      </c>
      <c r="B49" s="8">
        <f aca="true" t="shared" si="15" ref="B49:J49">B42+B45+B48</f>
        <v>30662</v>
      </c>
      <c r="C49" s="8">
        <f t="shared" si="15"/>
        <v>30662</v>
      </c>
      <c r="D49" s="8">
        <f t="shared" si="15"/>
        <v>17546</v>
      </c>
      <c r="E49" s="8">
        <f t="shared" si="15"/>
        <v>30662</v>
      </c>
      <c r="F49" s="8">
        <f t="shared" si="15"/>
        <v>30662</v>
      </c>
      <c r="G49" s="8">
        <f t="shared" si="15"/>
        <v>17546</v>
      </c>
      <c r="H49" s="8">
        <f t="shared" si="15"/>
        <v>0</v>
      </c>
      <c r="I49" s="8">
        <f t="shared" si="15"/>
        <v>0</v>
      </c>
      <c r="J49" s="9">
        <f t="shared" si="15"/>
        <v>0</v>
      </c>
    </row>
    <row r="50" spans="1:10" ht="12.75">
      <c r="A50" s="4" t="s">
        <v>40</v>
      </c>
      <c r="B50" s="5">
        <f aca="true" t="shared" si="16" ref="B50:D54">E50+H50</f>
        <v>26623</v>
      </c>
      <c r="C50" s="5">
        <f t="shared" si="16"/>
        <v>26623</v>
      </c>
      <c r="D50" s="5">
        <f t="shared" si="16"/>
        <v>3142</v>
      </c>
      <c r="E50" s="5">
        <v>26623</v>
      </c>
      <c r="F50" s="5">
        <v>24911</v>
      </c>
      <c r="G50" s="5">
        <v>3142</v>
      </c>
      <c r="H50" s="5"/>
      <c r="I50" s="5">
        <v>1712</v>
      </c>
      <c r="J50" s="6"/>
    </row>
    <row r="51" spans="1:10" ht="12.75">
      <c r="A51" s="4" t="s">
        <v>140</v>
      </c>
      <c r="B51" s="5">
        <f t="shared" si="16"/>
        <v>0</v>
      </c>
      <c r="C51" s="5">
        <f t="shared" si="16"/>
        <v>0</v>
      </c>
      <c r="D51" s="5">
        <f t="shared" si="16"/>
        <v>15</v>
      </c>
      <c r="E51" s="5"/>
      <c r="F51" s="5"/>
      <c r="G51" s="5">
        <v>15</v>
      </c>
      <c r="H51" s="5"/>
      <c r="I51" s="5"/>
      <c r="J51" s="6"/>
    </row>
    <row r="52" spans="1:10" ht="12.75">
      <c r="A52" s="4" t="s">
        <v>41</v>
      </c>
      <c r="B52" s="5">
        <f t="shared" si="16"/>
        <v>0</v>
      </c>
      <c r="C52" s="5">
        <f t="shared" si="16"/>
        <v>0</v>
      </c>
      <c r="D52" s="5">
        <f t="shared" si="16"/>
        <v>0</v>
      </c>
      <c r="E52" s="5"/>
      <c r="F52" s="5"/>
      <c r="G52" s="5"/>
      <c r="H52" s="5"/>
      <c r="I52" s="5"/>
      <c r="J52" s="6"/>
    </row>
    <row r="53" spans="1:10" ht="12.75">
      <c r="A53" s="4" t="s">
        <v>138</v>
      </c>
      <c r="B53" s="5">
        <f t="shared" si="16"/>
        <v>0</v>
      </c>
      <c r="C53" s="5">
        <f t="shared" si="16"/>
        <v>0</v>
      </c>
      <c r="D53" s="5">
        <f t="shared" si="16"/>
        <v>440</v>
      </c>
      <c r="E53" s="5"/>
      <c r="F53" s="5"/>
      <c r="G53" s="5">
        <v>440</v>
      </c>
      <c r="H53" s="5"/>
      <c r="I53" s="5"/>
      <c r="J53" s="6"/>
    </row>
    <row r="54" spans="1:10" ht="12.75">
      <c r="A54" s="4" t="s">
        <v>42</v>
      </c>
      <c r="B54" s="5">
        <f t="shared" si="16"/>
        <v>0</v>
      </c>
      <c r="C54" s="5">
        <f t="shared" si="16"/>
        <v>0</v>
      </c>
      <c r="D54" s="5">
        <f t="shared" si="16"/>
        <v>0</v>
      </c>
      <c r="E54" s="5"/>
      <c r="F54" s="5"/>
      <c r="G54" s="5"/>
      <c r="H54" s="5"/>
      <c r="I54" s="5"/>
      <c r="J54" s="6"/>
    </row>
    <row r="55" spans="1:10" ht="12.75">
      <c r="A55" s="7" t="s">
        <v>43</v>
      </c>
      <c r="B55" s="8">
        <f aca="true" t="shared" si="17" ref="B55:J55">SUM(B50:B54)</f>
        <v>26623</v>
      </c>
      <c r="C55" s="8">
        <f t="shared" si="17"/>
        <v>26623</v>
      </c>
      <c r="D55" s="8">
        <f t="shared" si="17"/>
        <v>3597</v>
      </c>
      <c r="E55" s="8">
        <f t="shared" si="17"/>
        <v>26623</v>
      </c>
      <c r="F55" s="8">
        <f t="shared" si="17"/>
        <v>24911</v>
      </c>
      <c r="G55" s="8">
        <f t="shared" si="17"/>
        <v>3597</v>
      </c>
      <c r="H55" s="8">
        <f t="shared" si="17"/>
        <v>0</v>
      </c>
      <c r="I55" s="8">
        <f t="shared" si="17"/>
        <v>1712</v>
      </c>
      <c r="J55" s="9">
        <f t="shared" si="17"/>
        <v>0</v>
      </c>
    </row>
    <row r="56" spans="1:10" ht="13.5">
      <c r="A56" s="15" t="s">
        <v>44</v>
      </c>
      <c r="B56" s="16">
        <f aca="true" t="shared" si="18" ref="B56:J56">B14+B30+B34+B49+B55</f>
        <v>101327</v>
      </c>
      <c r="C56" s="16">
        <f t="shared" si="18"/>
        <v>101327</v>
      </c>
      <c r="D56" s="16">
        <f t="shared" si="18"/>
        <v>40312</v>
      </c>
      <c r="E56" s="16">
        <f t="shared" si="18"/>
        <v>99239</v>
      </c>
      <c r="F56" s="16">
        <f t="shared" si="18"/>
        <v>97527</v>
      </c>
      <c r="G56" s="16">
        <f t="shared" si="18"/>
        <v>39279</v>
      </c>
      <c r="H56" s="16">
        <f t="shared" si="18"/>
        <v>2088</v>
      </c>
      <c r="I56" s="16">
        <f t="shared" si="18"/>
        <v>3800</v>
      </c>
      <c r="J56" s="17">
        <f t="shared" si="18"/>
        <v>1033</v>
      </c>
    </row>
    <row r="57" spans="1:10" ht="12.75">
      <c r="A57" s="18"/>
      <c r="B57" s="19"/>
      <c r="C57" s="19"/>
      <c r="D57" s="19"/>
      <c r="E57" s="19"/>
      <c r="F57" s="19"/>
      <c r="G57" s="19"/>
      <c r="H57" s="19"/>
      <c r="I57" s="19"/>
      <c r="J57" s="20"/>
    </row>
  </sheetData>
  <mergeCells count="16">
    <mergeCell ref="A1:A6"/>
    <mergeCell ref="J3:J6"/>
    <mergeCell ref="B3:B4"/>
    <mergeCell ref="C3:C4"/>
    <mergeCell ref="D3:D6"/>
    <mergeCell ref="B5:C6"/>
    <mergeCell ref="H5:I6"/>
    <mergeCell ref="B1:D2"/>
    <mergeCell ref="E1:G2"/>
    <mergeCell ref="H1:J2"/>
    <mergeCell ref="H3:H4"/>
    <mergeCell ref="I3:I4"/>
    <mergeCell ref="E3:E4"/>
    <mergeCell ref="F3:F4"/>
    <mergeCell ref="G3:G6"/>
    <mergeCell ref="E5:F6"/>
  </mergeCells>
  <printOptions horizontalCentered="1"/>
  <pageMargins left="0.36" right="0.38" top="1.11" bottom="0.984251968503937" header="0.31" footer="0.5118110236220472"/>
  <pageSetup horizontalDpi="600" verticalDpi="600" orientation="landscape" paperSize="9" r:id="rId1"/>
  <headerFooter alignWithMargins="0">
    <oddHeader>&amp;C
&amp;"Times New Roman,Félkövér dőlt"Tiszagyulaháza község 2011.évi költségvetési bevételeinek részletezése bevételi forrásonként&amp;R&amp;"Times New Roman,Dőlt"&amp;8 1.számú melléklet
adatok ezer forintban</oddHeader>
    <oddFooter>&amp;C&amp;"Times New Roman,Dőlt"&amp;8&amp;P.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" sqref="J1:L6"/>
    </sheetView>
  </sheetViews>
  <sheetFormatPr defaultColWidth="9.140625" defaultRowHeight="12.75"/>
  <cols>
    <col min="1" max="1" width="4.00390625" style="22" customWidth="1"/>
    <col min="2" max="2" width="4.57421875" style="22" customWidth="1"/>
    <col min="3" max="3" width="34.28125" style="22" customWidth="1"/>
    <col min="4" max="11" width="10.7109375" style="41" customWidth="1"/>
    <col min="12" max="12" width="10.7109375" style="22" customWidth="1"/>
    <col min="13" max="16384" width="9.140625" style="22" customWidth="1"/>
  </cols>
  <sheetData>
    <row r="1" spans="1:12" ht="12">
      <c r="A1" s="93" t="s">
        <v>45</v>
      </c>
      <c r="B1" s="94"/>
      <c r="C1" s="94" t="s">
        <v>0</v>
      </c>
      <c r="D1" s="110" t="s">
        <v>46</v>
      </c>
      <c r="E1" s="111"/>
      <c r="F1" s="111"/>
      <c r="G1" s="110" t="s">
        <v>71</v>
      </c>
      <c r="H1" s="111"/>
      <c r="I1" s="111"/>
      <c r="J1" s="110" t="s">
        <v>72</v>
      </c>
      <c r="K1" s="111"/>
      <c r="L1" s="115"/>
    </row>
    <row r="2" spans="1:12" ht="12">
      <c r="A2" s="95"/>
      <c r="B2" s="96"/>
      <c r="C2" s="96"/>
      <c r="D2" s="107"/>
      <c r="E2" s="107"/>
      <c r="F2" s="107"/>
      <c r="G2" s="107"/>
      <c r="H2" s="107"/>
      <c r="I2" s="107"/>
      <c r="J2" s="106"/>
      <c r="K2" s="107"/>
      <c r="L2" s="116"/>
    </row>
    <row r="3" spans="1:12" ht="12" customHeight="1">
      <c r="A3" s="98" t="s">
        <v>47</v>
      </c>
      <c r="B3" s="101" t="s">
        <v>48</v>
      </c>
      <c r="C3" s="96"/>
      <c r="D3" s="106" t="s">
        <v>69</v>
      </c>
      <c r="E3" s="106" t="s">
        <v>70</v>
      </c>
      <c r="F3" s="112" t="s">
        <v>141</v>
      </c>
      <c r="G3" s="106" t="s">
        <v>69</v>
      </c>
      <c r="H3" s="106" t="s">
        <v>70</v>
      </c>
      <c r="I3" s="112" t="s">
        <v>141</v>
      </c>
      <c r="J3" s="106" t="s">
        <v>69</v>
      </c>
      <c r="K3" s="106" t="s">
        <v>70</v>
      </c>
      <c r="L3" s="117" t="s">
        <v>141</v>
      </c>
    </row>
    <row r="4" spans="1:12" ht="12" customHeight="1">
      <c r="A4" s="99"/>
      <c r="B4" s="102"/>
      <c r="C4" s="96"/>
      <c r="D4" s="107"/>
      <c r="E4" s="107"/>
      <c r="F4" s="113"/>
      <c r="G4" s="107"/>
      <c r="H4" s="107"/>
      <c r="I4" s="113"/>
      <c r="J4" s="107"/>
      <c r="K4" s="107"/>
      <c r="L4" s="118"/>
    </row>
    <row r="5" spans="1:12" ht="12" customHeight="1">
      <c r="A5" s="99"/>
      <c r="B5" s="102"/>
      <c r="C5" s="96"/>
      <c r="D5" s="106" t="s">
        <v>80</v>
      </c>
      <c r="E5" s="108"/>
      <c r="F5" s="113"/>
      <c r="G5" s="106" t="s">
        <v>80</v>
      </c>
      <c r="H5" s="108"/>
      <c r="I5" s="113"/>
      <c r="J5" s="106" t="s">
        <v>80</v>
      </c>
      <c r="K5" s="108"/>
      <c r="L5" s="118"/>
    </row>
    <row r="6" spans="1:12" ht="12.75" customHeight="1" thickBot="1">
      <c r="A6" s="100"/>
      <c r="B6" s="103"/>
      <c r="C6" s="97"/>
      <c r="D6" s="109"/>
      <c r="E6" s="109"/>
      <c r="F6" s="114"/>
      <c r="G6" s="109"/>
      <c r="H6" s="109"/>
      <c r="I6" s="114"/>
      <c r="J6" s="109"/>
      <c r="K6" s="109"/>
      <c r="L6" s="119"/>
    </row>
    <row r="7" spans="1:12" ht="12.75" thickTop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63"/>
    </row>
    <row r="8" spans="1:12" ht="12">
      <c r="A8" s="29">
        <v>10</v>
      </c>
      <c r="B8" s="104" t="s">
        <v>49</v>
      </c>
      <c r="C8" s="30" t="s">
        <v>50</v>
      </c>
      <c r="D8" s="31">
        <f aca="true" t="shared" si="0" ref="D8:L8">SUM(D9:D13)</f>
        <v>26932</v>
      </c>
      <c r="E8" s="31">
        <f t="shared" si="0"/>
        <v>26932</v>
      </c>
      <c r="F8" s="31">
        <f>SUM(F9:F13)</f>
        <v>6774</v>
      </c>
      <c r="G8" s="31">
        <f t="shared" si="0"/>
        <v>26889</v>
      </c>
      <c r="H8" s="31">
        <f t="shared" si="0"/>
        <v>25177</v>
      </c>
      <c r="I8" s="31">
        <f t="shared" si="0"/>
        <v>6731</v>
      </c>
      <c r="J8" s="31">
        <f t="shared" si="0"/>
        <v>43</v>
      </c>
      <c r="K8" s="31">
        <f t="shared" si="0"/>
        <v>1755</v>
      </c>
      <c r="L8" s="32">
        <f t="shared" si="0"/>
        <v>43</v>
      </c>
    </row>
    <row r="9" spans="1:12" ht="12">
      <c r="A9" s="29"/>
      <c r="B9" s="104"/>
      <c r="C9" s="33" t="s">
        <v>51</v>
      </c>
      <c r="D9" s="34">
        <f aca="true" t="shared" si="1" ref="D9:F13">G9+J9</f>
        <v>266</v>
      </c>
      <c r="E9" s="34">
        <f t="shared" si="1"/>
        <v>266</v>
      </c>
      <c r="F9" s="34">
        <f t="shared" si="1"/>
        <v>214</v>
      </c>
      <c r="G9" s="34">
        <v>266</v>
      </c>
      <c r="H9" s="34">
        <v>266</v>
      </c>
      <c r="I9" s="34">
        <v>214</v>
      </c>
      <c r="J9" s="34"/>
      <c r="K9" s="34"/>
      <c r="L9" s="61"/>
    </row>
    <row r="10" spans="1:12" ht="12">
      <c r="A10" s="29"/>
      <c r="B10" s="104"/>
      <c r="C10" s="33" t="s">
        <v>52</v>
      </c>
      <c r="D10" s="34">
        <f t="shared" si="1"/>
        <v>0</v>
      </c>
      <c r="E10" s="34">
        <f t="shared" si="1"/>
        <v>0</v>
      </c>
      <c r="F10" s="34">
        <f t="shared" si="1"/>
        <v>2920</v>
      </c>
      <c r="G10" s="34"/>
      <c r="H10" s="34"/>
      <c r="I10" s="34">
        <v>2920</v>
      </c>
      <c r="J10" s="34"/>
      <c r="K10" s="34"/>
      <c r="L10" s="61"/>
    </row>
    <row r="11" spans="1:12" ht="12">
      <c r="A11" s="29"/>
      <c r="B11" s="104"/>
      <c r="C11" s="33" t="s">
        <v>53</v>
      </c>
      <c r="D11" s="34">
        <f t="shared" si="1"/>
        <v>43</v>
      </c>
      <c r="E11" s="34">
        <f t="shared" si="1"/>
        <v>43</v>
      </c>
      <c r="F11" s="34">
        <f t="shared" si="1"/>
        <v>43</v>
      </c>
      <c r="G11" s="34"/>
      <c r="H11" s="34"/>
      <c r="I11" s="34"/>
      <c r="J11" s="34">
        <v>43</v>
      </c>
      <c r="K11" s="34">
        <v>43</v>
      </c>
      <c r="L11" s="61">
        <v>43</v>
      </c>
    </row>
    <row r="12" spans="1:12" ht="12">
      <c r="A12" s="29"/>
      <c r="B12" s="104"/>
      <c r="C12" s="33" t="s">
        <v>54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/>
      <c r="H12" s="34"/>
      <c r="I12" s="34"/>
      <c r="J12" s="34"/>
      <c r="K12" s="34"/>
      <c r="L12" s="61"/>
    </row>
    <row r="13" spans="1:12" ht="12">
      <c r="A13" s="29"/>
      <c r="B13" s="104"/>
      <c r="C13" s="33" t="s">
        <v>55</v>
      </c>
      <c r="D13" s="34">
        <f t="shared" si="1"/>
        <v>26623</v>
      </c>
      <c r="E13" s="34">
        <f t="shared" si="1"/>
        <v>26623</v>
      </c>
      <c r="F13" s="34">
        <f t="shared" si="1"/>
        <v>3597</v>
      </c>
      <c r="G13" s="34">
        <v>26623</v>
      </c>
      <c r="H13" s="34">
        <v>24911</v>
      </c>
      <c r="I13" s="34">
        <v>3597</v>
      </c>
      <c r="J13" s="34"/>
      <c r="K13" s="34">
        <v>1712</v>
      </c>
      <c r="L13" s="61"/>
    </row>
    <row r="14" spans="1:12" ht="12">
      <c r="A14" s="29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61"/>
    </row>
    <row r="15" spans="1:12" ht="12">
      <c r="A15" s="29" t="s">
        <v>56</v>
      </c>
      <c r="B15" s="101" t="s">
        <v>57</v>
      </c>
      <c r="C15" s="30" t="s">
        <v>50</v>
      </c>
      <c r="D15" s="31">
        <f aca="true" t="shared" si="2" ref="D15:L15">SUM(D16:D20)</f>
        <v>313</v>
      </c>
      <c r="E15" s="31">
        <f t="shared" si="2"/>
        <v>313</v>
      </c>
      <c r="F15" s="31">
        <f t="shared" si="2"/>
        <v>77</v>
      </c>
      <c r="G15" s="31">
        <f t="shared" si="2"/>
        <v>313</v>
      </c>
      <c r="H15" s="31">
        <f t="shared" si="2"/>
        <v>313</v>
      </c>
      <c r="I15" s="31">
        <f t="shared" si="2"/>
        <v>77</v>
      </c>
      <c r="J15" s="31">
        <f t="shared" si="2"/>
        <v>0</v>
      </c>
      <c r="K15" s="31">
        <f t="shared" si="2"/>
        <v>0</v>
      </c>
      <c r="L15" s="32">
        <f t="shared" si="2"/>
        <v>0</v>
      </c>
    </row>
    <row r="16" spans="1:12" ht="12">
      <c r="A16" s="29"/>
      <c r="B16" s="101"/>
      <c r="C16" s="33" t="s">
        <v>51</v>
      </c>
      <c r="D16" s="34">
        <f aca="true" t="shared" si="3" ref="D16:F20">G16+J16</f>
        <v>313</v>
      </c>
      <c r="E16" s="34">
        <f t="shared" si="3"/>
        <v>313</v>
      </c>
      <c r="F16" s="34">
        <f t="shared" si="3"/>
        <v>77</v>
      </c>
      <c r="G16" s="34">
        <v>313</v>
      </c>
      <c r="H16" s="34">
        <v>313</v>
      </c>
      <c r="I16" s="34">
        <v>77</v>
      </c>
      <c r="J16" s="34"/>
      <c r="K16" s="34"/>
      <c r="L16" s="61"/>
    </row>
    <row r="17" spans="1:12" ht="12">
      <c r="A17" s="29"/>
      <c r="B17" s="101"/>
      <c r="C17" s="33" t="s">
        <v>52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/>
      <c r="H17" s="34"/>
      <c r="I17" s="34"/>
      <c r="J17" s="34"/>
      <c r="K17" s="34"/>
      <c r="L17" s="61"/>
    </row>
    <row r="18" spans="1:12" ht="12">
      <c r="A18" s="29"/>
      <c r="B18" s="101"/>
      <c r="C18" s="33" t="s">
        <v>53</v>
      </c>
      <c r="D18" s="34">
        <f t="shared" si="3"/>
        <v>0</v>
      </c>
      <c r="E18" s="34">
        <f t="shared" si="3"/>
        <v>0</v>
      </c>
      <c r="F18" s="34">
        <f t="shared" si="3"/>
        <v>0</v>
      </c>
      <c r="G18" s="34"/>
      <c r="H18" s="34"/>
      <c r="I18" s="34"/>
      <c r="J18" s="34"/>
      <c r="K18" s="34"/>
      <c r="L18" s="61"/>
    </row>
    <row r="19" spans="1:12" ht="12">
      <c r="A19" s="29"/>
      <c r="B19" s="101"/>
      <c r="C19" s="33" t="s">
        <v>54</v>
      </c>
      <c r="D19" s="34">
        <f t="shared" si="3"/>
        <v>0</v>
      </c>
      <c r="E19" s="34">
        <f t="shared" si="3"/>
        <v>0</v>
      </c>
      <c r="F19" s="34">
        <f t="shared" si="3"/>
        <v>0</v>
      </c>
      <c r="G19" s="34"/>
      <c r="H19" s="34"/>
      <c r="I19" s="34"/>
      <c r="J19" s="34"/>
      <c r="K19" s="34"/>
      <c r="L19" s="61"/>
    </row>
    <row r="20" spans="1:12" ht="12">
      <c r="A20" s="29"/>
      <c r="B20" s="101"/>
      <c r="C20" s="33" t="s">
        <v>55</v>
      </c>
      <c r="D20" s="34">
        <f t="shared" si="3"/>
        <v>0</v>
      </c>
      <c r="E20" s="34">
        <f t="shared" si="3"/>
        <v>0</v>
      </c>
      <c r="F20" s="34">
        <f t="shared" si="3"/>
        <v>0</v>
      </c>
      <c r="G20" s="34"/>
      <c r="H20" s="34"/>
      <c r="I20" s="34"/>
      <c r="J20" s="34"/>
      <c r="K20" s="34"/>
      <c r="L20" s="61"/>
    </row>
    <row r="21" spans="1:12" ht="12">
      <c r="A21" s="29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61"/>
    </row>
    <row r="22" spans="1:12" ht="12">
      <c r="A22" s="29" t="s">
        <v>58</v>
      </c>
      <c r="B22" s="104" t="s">
        <v>59</v>
      </c>
      <c r="C22" s="30" t="s">
        <v>50</v>
      </c>
      <c r="D22" s="31">
        <f aca="true" t="shared" si="4" ref="D22:L22">SUM(D23:D27)</f>
        <v>5648</v>
      </c>
      <c r="E22" s="31">
        <f t="shared" si="4"/>
        <v>5648</v>
      </c>
      <c r="F22" s="31">
        <f t="shared" si="4"/>
        <v>0</v>
      </c>
      <c r="G22" s="31">
        <f t="shared" si="4"/>
        <v>5648</v>
      </c>
      <c r="H22" s="31">
        <f t="shared" si="4"/>
        <v>5648</v>
      </c>
      <c r="I22" s="31">
        <f t="shared" si="4"/>
        <v>0</v>
      </c>
      <c r="J22" s="31">
        <f t="shared" si="4"/>
        <v>0</v>
      </c>
      <c r="K22" s="31">
        <f t="shared" si="4"/>
        <v>0</v>
      </c>
      <c r="L22" s="32">
        <f t="shared" si="4"/>
        <v>0</v>
      </c>
    </row>
    <row r="23" spans="1:12" ht="12">
      <c r="A23" s="29"/>
      <c r="B23" s="104"/>
      <c r="C23" s="33" t="s">
        <v>51</v>
      </c>
      <c r="D23" s="34">
        <f aca="true" t="shared" si="5" ref="D23:F27">G23+J23</f>
        <v>0</v>
      </c>
      <c r="E23" s="34">
        <f t="shared" si="5"/>
        <v>0</v>
      </c>
      <c r="F23" s="34">
        <f t="shared" si="5"/>
        <v>0</v>
      </c>
      <c r="G23" s="34"/>
      <c r="H23" s="34"/>
      <c r="I23" s="34"/>
      <c r="J23" s="34"/>
      <c r="K23" s="34"/>
      <c r="L23" s="61"/>
    </row>
    <row r="24" spans="1:12" ht="12">
      <c r="A24" s="29"/>
      <c r="B24" s="104"/>
      <c r="C24" s="33" t="s">
        <v>52</v>
      </c>
      <c r="D24" s="34">
        <f t="shared" si="5"/>
        <v>0</v>
      </c>
      <c r="E24" s="34">
        <f t="shared" si="5"/>
        <v>0</v>
      </c>
      <c r="F24" s="34">
        <f t="shared" si="5"/>
        <v>0</v>
      </c>
      <c r="G24" s="34"/>
      <c r="H24" s="34"/>
      <c r="I24" s="34"/>
      <c r="J24" s="34"/>
      <c r="K24" s="34"/>
      <c r="L24" s="61"/>
    </row>
    <row r="25" spans="1:12" ht="12">
      <c r="A25" s="29"/>
      <c r="B25" s="104"/>
      <c r="C25" s="33" t="s">
        <v>53</v>
      </c>
      <c r="D25" s="34">
        <f t="shared" si="5"/>
        <v>0</v>
      </c>
      <c r="E25" s="34">
        <f t="shared" si="5"/>
        <v>0</v>
      </c>
      <c r="F25" s="34">
        <f t="shared" si="5"/>
        <v>0</v>
      </c>
      <c r="G25" s="34"/>
      <c r="H25" s="34"/>
      <c r="I25" s="34"/>
      <c r="J25" s="34"/>
      <c r="K25" s="34"/>
      <c r="L25" s="61"/>
    </row>
    <row r="26" spans="1:12" ht="12">
      <c r="A26" s="29"/>
      <c r="B26" s="104"/>
      <c r="C26" s="33" t="s">
        <v>54</v>
      </c>
      <c r="D26" s="34">
        <f t="shared" si="5"/>
        <v>5648</v>
      </c>
      <c r="E26" s="34">
        <f t="shared" si="5"/>
        <v>5648</v>
      </c>
      <c r="F26" s="34">
        <f t="shared" si="5"/>
        <v>0</v>
      </c>
      <c r="G26" s="34">
        <v>5648</v>
      </c>
      <c r="H26" s="34">
        <v>5648</v>
      </c>
      <c r="I26" s="34"/>
      <c r="J26" s="34"/>
      <c r="K26" s="34"/>
      <c r="L26" s="61"/>
    </row>
    <row r="27" spans="1:12" ht="12">
      <c r="A27" s="29"/>
      <c r="B27" s="104"/>
      <c r="C27" s="33" t="s">
        <v>55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/>
      <c r="H27" s="34"/>
      <c r="I27" s="34"/>
      <c r="J27" s="34"/>
      <c r="K27" s="34"/>
      <c r="L27" s="61"/>
    </row>
    <row r="28" spans="1:12" ht="12">
      <c r="A28" s="29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61"/>
    </row>
    <row r="29" spans="1:12" ht="12">
      <c r="A29" s="29" t="s">
        <v>60</v>
      </c>
      <c r="B29" s="105" t="s">
        <v>61</v>
      </c>
      <c r="C29" s="30" t="s">
        <v>50</v>
      </c>
      <c r="D29" s="31">
        <f aca="true" t="shared" si="6" ref="D29:L29">SUM(D30:D34)</f>
        <v>3592</v>
      </c>
      <c r="E29" s="31">
        <f t="shared" si="6"/>
        <v>3592</v>
      </c>
      <c r="F29" s="31">
        <f t="shared" si="6"/>
        <v>1577</v>
      </c>
      <c r="G29" s="31">
        <f t="shared" si="6"/>
        <v>3592</v>
      </c>
      <c r="H29" s="31">
        <f t="shared" si="6"/>
        <v>3592</v>
      </c>
      <c r="I29" s="31">
        <f t="shared" si="6"/>
        <v>1577</v>
      </c>
      <c r="J29" s="31">
        <f t="shared" si="6"/>
        <v>0</v>
      </c>
      <c r="K29" s="31">
        <f t="shared" si="6"/>
        <v>0</v>
      </c>
      <c r="L29" s="32">
        <f t="shared" si="6"/>
        <v>0</v>
      </c>
    </row>
    <row r="30" spans="1:12" ht="12">
      <c r="A30" s="29"/>
      <c r="B30" s="105"/>
      <c r="C30" s="33" t="s">
        <v>51</v>
      </c>
      <c r="D30" s="34">
        <f aca="true" t="shared" si="7" ref="D30:F34">G30+J30</f>
        <v>238</v>
      </c>
      <c r="E30" s="34">
        <f t="shared" si="7"/>
        <v>238</v>
      </c>
      <c r="F30" s="34">
        <f t="shared" si="7"/>
        <v>0</v>
      </c>
      <c r="G30" s="34">
        <v>238</v>
      </c>
      <c r="H30" s="34">
        <v>238</v>
      </c>
      <c r="I30" s="34"/>
      <c r="J30" s="34"/>
      <c r="K30" s="34"/>
      <c r="L30" s="61"/>
    </row>
    <row r="31" spans="1:12" ht="12">
      <c r="A31" s="29"/>
      <c r="B31" s="105"/>
      <c r="C31" s="33" t="s">
        <v>52</v>
      </c>
      <c r="D31" s="34">
        <f t="shared" si="7"/>
        <v>0</v>
      </c>
      <c r="E31" s="34">
        <f t="shared" si="7"/>
        <v>0</v>
      </c>
      <c r="F31" s="34">
        <f t="shared" si="7"/>
        <v>0</v>
      </c>
      <c r="G31" s="34"/>
      <c r="H31" s="34"/>
      <c r="I31" s="34"/>
      <c r="J31" s="34"/>
      <c r="K31" s="34"/>
      <c r="L31" s="61"/>
    </row>
    <row r="32" spans="1:12" ht="12">
      <c r="A32" s="29"/>
      <c r="B32" s="105"/>
      <c r="C32" s="33" t="s">
        <v>53</v>
      </c>
      <c r="D32" s="34">
        <f t="shared" si="7"/>
        <v>0</v>
      </c>
      <c r="E32" s="34">
        <f t="shared" si="7"/>
        <v>0</v>
      </c>
      <c r="F32" s="34">
        <f t="shared" si="7"/>
        <v>0</v>
      </c>
      <c r="G32" s="34"/>
      <c r="H32" s="34"/>
      <c r="I32" s="34"/>
      <c r="J32" s="34"/>
      <c r="K32" s="34"/>
      <c r="L32" s="61"/>
    </row>
    <row r="33" spans="1:12" ht="12">
      <c r="A33" s="29"/>
      <c r="B33" s="105"/>
      <c r="C33" s="33" t="s">
        <v>54</v>
      </c>
      <c r="D33" s="34">
        <f t="shared" si="7"/>
        <v>3354</v>
      </c>
      <c r="E33" s="34">
        <f t="shared" si="7"/>
        <v>3354</v>
      </c>
      <c r="F33" s="34">
        <f t="shared" si="7"/>
        <v>1577</v>
      </c>
      <c r="G33" s="34">
        <v>3354</v>
      </c>
      <c r="H33" s="34">
        <v>3354</v>
      </c>
      <c r="I33" s="34">
        <v>1577</v>
      </c>
      <c r="J33" s="34"/>
      <c r="K33" s="34"/>
      <c r="L33" s="61"/>
    </row>
    <row r="34" spans="1:12" ht="12">
      <c r="A34" s="29"/>
      <c r="B34" s="105"/>
      <c r="C34" s="33" t="s">
        <v>55</v>
      </c>
      <c r="D34" s="34">
        <f t="shared" si="7"/>
        <v>0</v>
      </c>
      <c r="E34" s="34">
        <f t="shared" si="7"/>
        <v>0</v>
      </c>
      <c r="F34" s="34">
        <f t="shared" si="7"/>
        <v>0</v>
      </c>
      <c r="G34" s="34"/>
      <c r="H34" s="34"/>
      <c r="I34" s="34"/>
      <c r="J34" s="34"/>
      <c r="K34" s="34"/>
      <c r="L34" s="61"/>
    </row>
    <row r="35" spans="1:12" ht="12">
      <c r="A35" s="29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61"/>
    </row>
    <row r="36" spans="1:12" ht="12">
      <c r="A36" s="29" t="s">
        <v>62</v>
      </c>
      <c r="B36" s="105" t="s">
        <v>63</v>
      </c>
      <c r="C36" s="30" t="s">
        <v>50</v>
      </c>
      <c r="D36" s="31">
        <f aca="true" t="shared" si="8" ref="D36:L36">SUM(D37:D41)</f>
        <v>10252</v>
      </c>
      <c r="E36" s="31">
        <f t="shared" si="8"/>
        <v>10252</v>
      </c>
      <c r="F36" s="31">
        <f t="shared" si="8"/>
        <v>2267</v>
      </c>
      <c r="G36" s="31">
        <f t="shared" si="8"/>
        <v>10252</v>
      </c>
      <c r="H36" s="31">
        <f t="shared" si="8"/>
        <v>10252</v>
      </c>
      <c r="I36" s="31">
        <f t="shared" si="8"/>
        <v>2267</v>
      </c>
      <c r="J36" s="31">
        <f t="shared" si="8"/>
        <v>0</v>
      </c>
      <c r="K36" s="31">
        <f t="shared" si="8"/>
        <v>0</v>
      </c>
      <c r="L36" s="32">
        <f t="shared" si="8"/>
        <v>0</v>
      </c>
    </row>
    <row r="37" spans="1:12" ht="12">
      <c r="A37" s="29"/>
      <c r="B37" s="105"/>
      <c r="C37" s="33" t="s">
        <v>51</v>
      </c>
      <c r="D37" s="34">
        <f aca="true" t="shared" si="9" ref="D37:F41">G37+J37</f>
        <v>10252</v>
      </c>
      <c r="E37" s="34">
        <f t="shared" si="9"/>
        <v>10252</v>
      </c>
      <c r="F37" s="34">
        <f t="shared" si="9"/>
        <v>2267</v>
      </c>
      <c r="G37" s="34">
        <v>10252</v>
      </c>
      <c r="H37" s="34">
        <v>10252</v>
      </c>
      <c r="I37" s="34">
        <v>2267</v>
      </c>
      <c r="J37" s="34"/>
      <c r="K37" s="34"/>
      <c r="L37" s="61"/>
    </row>
    <row r="38" spans="1:12" ht="12">
      <c r="A38" s="29"/>
      <c r="B38" s="105"/>
      <c r="C38" s="33" t="s">
        <v>52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/>
      <c r="H38" s="34"/>
      <c r="I38" s="34"/>
      <c r="J38" s="34"/>
      <c r="K38" s="34"/>
      <c r="L38" s="61"/>
    </row>
    <row r="39" spans="1:12" ht="12">
      <c r="A39" s="29"/>
      <c r="B39" s="105"/>
      <c r="C39" s="33" t="s">
        <v>53</v>
      </c>
      <c r="D39" s="34">
        <f t="shared" si="9"/>
        <v>0</v>
      </c>
      <c r="E39" s="34">
        <f t="shared" si="9"/>
        <v>0</v>
      </c>
      <c r="F39" s="34">
        <f t="shared" si="9"/>
        <v>0</v>
      </c>
      <c r="G39" s="34"/>
      <c r="H39" s="34"/>
      <c r="I39" s="34"/>
      <c r="J39" s="34"/>
      <c r="K39" s="34"/>
      <c r="L39" s="61"/>
    </row>
    <row r="40" spans="1:12" ht="12">
      <c r="A40" s="29"/>
      <c r="B40" s="105"/>
      <c r="C40" s="33" t="s">
        <v>54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/>
      <c r="H40" s="34"/>
      <c r="I40" s="34"/>
      <c r="J40" s="34"/>
      <c r="K40" s="34"/>
      <c r="L40" s="61"/>
    </row>
    <row r="41" spans="1:12" ht="12">
      <c r="A41" s="29"/>
      <c r="B41" s="105"/>
      <c r="C41" s="33" t="s">
        <v>55</v>
      </c>
      <c r="D41" s="34">
        <f t="shared" si="9"/>
        <v>0</v>
      </c>
      <c r="E41" s="34">
        <f t="shared" si="9"/>
        <v>0</v>
      </c>
      <c r="F41" s="34">
        <f t="shared" si="9"/>
        <v>0</v>
      </c>
      <c r="G41" s="34"/>
      <c r="H41" s="34"/>
      <c r="I41" s="34"/>
      <c r="J41" s="34"/>
      <c r="K41" s="34"/>
      <c r="L41" s="61"/>
    </row>
    <row r="42" spans="1:12" ht="12">
      <c r="A42" s="37"/>
      <c r="B42" s="44"/>
      <c r="C42" s="38"/>
      <c r="D42" s="39"/>
      <c r="E42" s="39"/>
      <c r="F42" s="39"/>
      <c r="G42" s="39"/>
      <c r="H42" s="39"/>
      <c r="I42" s="39"/>
      <c r="J42" s="39"/>
      <c r="K42" s="39"/>
      <c r="L42" s="62"/>
    </row>
    <row r="43" spans="1:12" ht="12">
      <c r="A43" s="42"/>
      <c r="B43" s="43"/>
      <c r="C43" s="26"/>
      <c r="D43" s="27"/>
      <c r="E43" s="27"/>
      <c r="F43" s="27"/>
      <c r="G43" s="27"/>
      <c r="H43" s="27"/>
      <c r="I43" s="27"/>
      <c r="J43" s="27"/>
      <c r="K43" s="27"/>
      <c r="L43" s="63"/>
    </row>
    <row r="44" spans="1:12" ht="12">
      <c r="A44" s="29" t="s">
        <v>64</v>
      </c>
      <c r="B44" s="104" t="s">
        <v>65</v>
      </c>
      <c r="C44" s="30" t="s">
        <v>50</v>
      </c>
      <c r="D44" s="31">
        <f aca="true" t="shared" si="10" ref="D44:L44">SUM(D45:D49)</f>
        <v>250</v>
      </c>
      <c r="E44" s="31">
        <f t="shared" si="10"/>
        <v>250</v>
      </c>
      <c r="F44" s="31">
        <f t="shared" si="10"/>
        <v>55</v>
      </c>
      <c r="G44" s="31">
        <f t="shared" si="10"/>
        <v>250</v>
      </c>
      <c r="H44" s="31">
        <f t="shared" si="10"/>
        <v>250</v>
      </c>
      <c r="I44" s="31">
        <f t="shared" si="10"/>
        <v>55</v>
      </c>
      <c r="J44" s="31">
        <f t="shared" si="10"/>
        <v>0</v>
      </c>
      <c r="K44" s="31">
        <f t="shared" si="10"/>
        <v>0</v>
      </c>
      <c r="L44" s="32">
        <f t="shared" si="10"/>
        <v>0</v>
      </c>
    </row>
    <row r="45" spans="1:12" ht="12">
      <c r="A45" s="29"/>
      <c r="B45" s="104"/>
      <c r="C45" s="33" t="s">
        <v>51</v>
      </c>
      <c r="D45" s="34">
        <f aca="true" t="shared" si="11" ref="D45:F49">G45+J45</f>
        <v>250</v>
      </c>
      <c r="E45" s="34">
        <f t="shared" si="11"/>
        <v>250</v>
      </c>
      <c r="F45" s="34">
        <f t="shared" si="11"/>
        <v>55</v>
      </c>
      <c r="G45" s="34">
        <v>250</v>
      </c>
      <c r="H45" s="34">
        <v>250</v>
      </c>
      <c r="I45" s="34">
        <v>55</v>
      </c>
      <c r="J45" s="34"/>
      <c r="K45" s="34"/>
      <c r="L45" s="61"/>
    </row>
    <row r="46" spans="1:12" ht="12">
      <c r="A46" s="29"/>
      <c r="B46" s="104"/>
      <c r="C46" s="33" t="s">
        <v>52</v>
      </c>
      <c r="D46" s="34">
        <f t="shared" si="11"/>
        <v>0</v>
      </c>
      <c r="E46" s="34">
        <f t="shared" si="11"/>
        <v>0</v>
      </c>
      <c r="F46" s="34">
        <f t="shared" si="11"/>
        <v>0</v>
      </c>
      <c r="G46" s="34"/>
      <c r="H46" s="34"/>
      <c r="I46" s="34"/>
      <c r="J46" s="34"/>
      <c r="K46" s="34"/>
      <c r="L46" s="61"/>
    </row>
    <row r="47" spans="1:12" ht="12">
      <c r="A47" s="29"/>
      <c r="B47" s="104"/>
      <c r="C47" s="33" t="s">
        <v>53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/>
      <c r="H47" s="34"/>
      <c r="I47" s="34"/>
      <c r="J47" s="34"/>
      <c r="K47" s="34"/>
      <c r="L47" s="61"/>
    </row>
    <row r="48" spans="1:12" ht="12">
      <c r="A48" s="29"/>
      <c r="B48" s="104"/>
      <c r="C48" s="33" t="s">
        <v>54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/>
      <c r="H48" s="34"/>
      <c r="I48" s="34"/>
      <c r="J48" s="34"/>
      <c r="K48" s="34"/>
      <c r="L48" s="61"/>
    </row>
    <row r="49" spans="1:12" ht="12">
      <c r="A49" s="29"/>
      <c r="B49" s="104"/>
      <c r="C49" s="33" t="s">
        <v>55</v>
      </c>
      <c r="D49" s="34">
        <f t="shared" si="11"/>
        <v>0</v>
      </c>
      <c r="E49" s="34">
        <f t="shared" si="11"/>
        <v>0</v>
      </c>
      <c r="F49" s="34">
        <f t="shared" si="11"/>
        <v>0</v>
      </c>
      <c r="G49" s="34"/>
      <c r="H49" s="34"/>
      <c r="I49" s="34"/>
      <c r="J49" s="34"/>
      <c r="K49" s="34"/>
      <c r="L49" s="61"/>
    </row>
    <row r="50" spans="1:12" ht="12">
      <c r="A50" s="29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61"/>
    </row>
    <row r="51" spans="1:12" ht="12">
      <c r="A51" s="29" t="s">
        <v>66</v>
      </c>
      <c r="B51" s="104" t="s">
        <v>67</v>
      </c>
      <c r="C51" s="30" t="s">
        <v>50</v>
      </c>
      <c r="D51" s="31">
        <f aca="true" t="shared" si="12" ref="D51:L51">SUM(D52:D56)</f>
        <v>54340</v>
      </c>
      <c r="E51" s="31">
        <f t="shared" si="12"/>
        <v>54340</v>
      </c>
      <c r="F51" s="31">
        <f>SUM(F52:F56)</f>
        <v>29562</v>
      </c>
      <c r="G51" s="31">
        <f t="shared" si="12"/>
        <v>52295</v>
      </c>
      <c r="H51" s="31">
        <f t="shared" si="12"/>
        <v>52295</v>
      </c>
      <c r="I51" s="31">
        <f t="shared" si="12"/>
        <v>28572</v>
      </c>
      <c r="J51" s="31">
        <f t="shared" si="12"/>
        <v>2045</v>
      </c>
      <c r="K51" s="31">
        <f t="shared" si="12"/>
        <v>2045</v>
      </c>
      <c r="L51" s="32">
        <f t="shared" si="12"/>
        <v>990</v>
      </c>
    </row>
    <row r="52" spans="1:12" ht="12">
      <c r="A52" s="29"/>
      <c r="B52" s="104"/>
      <c r="C52" s="33" t="s">
        <v>51</v>
      </c>
      <c r="D52" s="34">
        <f aca="true" t="shared" si="13" ref="D52:F55">G52+J52</f>
        <v>0</v>
      </c>
      <c r="E52" s="34">
        <f t="shared" si="13"/>
        <v>0</v>
      </c>
      <c r="F52" s="34">
        <f t="shared" si="13"/>
        <v>0</v>
      </c>
      <c r="G52" s="34"/>
      <c r="H52" s="34"/>
      <c r="I52" s="34"/>
      <c r="J52" s="34"/>
      <c r="K52" s="34"/>
      <c r="L52" s="61"/>
    </row>
    <row r="53" spans="1:12" ht="12">
      <c r="A53" s="29"/>
      <c r="B53" s="104"/>
      <c r="C53" s="33" t="s">
        <v>52</v>
      </c>
      <c r="D53" s="34">
        <f t="shared" si="13"/>
        <v>32680</v>
      </c>
      <c r="E53" s="34">
        <f t="shared" si="13"/>
        <v>32680</v>
      </c>
      <c r="F53" s="34">
        <f t="shared" si="13"/>
        <v>13593</v>
      </c>
      <c r="G53" s="34">
        <v>30635</v>
      </c>
      <c r="H53" s="34">
        <v>30635</v>
      </c>
      <c r="I53" s="34">
        <v>12603</v>
      </c>
      <c r="J53" s="34">
        <v>2045</v>
      </c>
      <c r="K53" s="34">
        <v>2045</v>
      </c>
      <c r="L53" s="61">
        <v>990</v>
      </c>
    </row>
    <row r="54" spans="1:12" ht="12">
      <c r="A54" s="29"/>
      <c r="B54" s="104"/>
      <c r="C54" s="33" t="s">
        <v>53</v>
      </c>
      <c r="D54" s="34">
        <f t="shared" si="13"/>
        <v>0</v>
      </c>
      <c r="E54" s="34">
        <f t="shared" si="13"/>
        <v>0</v>
      </c>
      <c r="F54" s="34">
        <f t="shared" si="13"/>
        <v>0</v>
      </c>
      <c r="G54" s="34"/>
      <c r="H54" s="34"/>
      <c r="I54" s="34"/>
      <c r="J54" s="34"/>
      <c r="K54" s="34"/>
      <c r="L54" s="61"/>
    </row>
    <row r="55" spans="1:12" ht="12">
      <c r="A55" s="29"/>
      <c r="B55" s="104"/>
      <c r="C55" s="33" t="s">
        <v>54</v>
      </c>
      <c r="D55" s="34">
        <f t="shared" si="13"/>
        <v>21660</v>
      </c>
      <c r="E55" s="34">
        <f t="shared" si="13"/>
        <v>21660</v>
      </c>
      <c r="F55" s="34">
        <f t="shared" si="13"/>
        <v>15969</v>
      </c>
      <c r="G55" s="34">
        <v>21660</v>
      </c>
      <c r="H55" s="34">
        <v>21660</v>
      </c>
      <c r="I55" s="34">
        <v>15969</v>
      </c>
      <c r="J55" s="34"/>
      <c r="K55" s="34"/>
      <c r="L55" s="61"/>
    </row>
    <row r="56" spans="1:12" ht="12">
      <c r="A56" s="29"/>
      <c r="B56" s="104"/>
      <c r="C56" s="33" t="s">
        <v>55</v>
      </c>
      <c r="D56" s="34">
        <f>G56+J56</f>
        <v>0</v>
      </c>
      <c r="E56" s="34"/>
      <c r="F56" s="34"/>
      <c r="G56" s="34"/>
      <c r="H56" s="34"/>
      <c r="I56" s="34"/>
      <c r="J56" s="34"/>
      <c r="K56" s="34"/>
      <c r="L56" s="61"/>
    </row>
    <row r="57" spans="1:12" ht="12">
      <c r="A57" s="29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61"/>
    </row>
    <row r="58" spans="1:12" ht="12">
      <c r="A58" s="29"/>
      <c r="B58" s="101" t="s">
        <v>68</v>
      </c>
      <c r="C58" s="30" t="s">
        <v>50</v>
      </c>
      <c r="D58" s="31">
        <f aca="true" t="shared" si="14" ref="D58:L63">D8+D15+D22+D29+D36+D44+D51</f>
        <v>101327</v>
      </c>
      <c r="E58" s="31">
        <f t="shared" si="14"/>
        <v>101327</v>
      </c>
      <c r="F58" s="31">
        <f aca="true" t="shared" si="15" ref="F58:F63">F8+F15+F22+F29+F36+F44+F51</f>
        <v>40312</v>
      </c>
      <c r="G58" s="31">
        <f t="shared" si="14"/>
        <v>99239</v>
      </c>
      <c r="H58" s="31">
        <f t="shared" si="14"/>
        <v>97527</v>
      </c>
      <c r="I58" s="31">
        <f t="shared" si="14"/>
        <v>39279</v>
      </c>
      <c r="J58" s="31">
        <f t="shared" si="14"/>
        <v>2088</v>
      </c>
      <c r="K58" s="31">
        <f t="shared" si="14"/>
        <v>3800</v>
      </c>
      <c r="L58" s="32">
        <f t="shared" si="14"/>
        <v>1033</v>
      </c>
    </row>
    <row r="59" spans="1:12" ht="12">
      <c r="A59" s="29"/>
      <c r="B59" s="101"/>
      <c r="C59" s="33" t="s">
        <v>51</v>
      </c>
      <c r="D59" s="34">
        <f t="shared" si="14"/>
        <v>11319</v>
      </c>
      <c r="E59" s="34">
        <f t="shared" si="14"/>
        <v>11319</v>
      </c>
      <c r="F59" s="34">
        <f t="shared" si="15"/>
        <v>2613</v>
      </c>
      <c r="G59" s="34">
        <f t="shared" si="14"/>
        <v>11319</v>
      </c>
      <c r="H59" s="34">
        <f t="shared" si="14"/>
        <v>11319</v>
      </c>
      <c r="I59" s="34">
        <f>I9+I16+I23+I30+I37+I45+I52</f>
        <v>2613</v>
      </c>
      <c r="J59" s="34">
        <f t="shared" si="14"/>
        <v>0</v>
      </c>
      <c r="K59" s="34">
        <f t="shared" si="14"/>
        <v>0</v>
      </c>
      <c r="L59" s="34">
        <f>L9+L16+L23+L30+L37+L45+L52</f>
        <v>0</v>
      </c>
    </row>
    <row r="60" spans="1:12" ht="12">
      <c r="A60" s="29"/>
      <c r="B60" s="101"/>
      <c r="C60" s="33" t="s">
        <v>52</v>
      </c>
      <c r="D60" s="34">
        <f t="shared" si="14"/>
        <v>32680</v>
      </c>
      <c r="E60" s="34">
        <f t="shared" si="14"/>
        <v>32680</v>
      </c>
      <c r="F60" s="34">
        <f t="shared" si="15"/>
        <v>16513</v>
      </c>
      <c r="G60" s="34">
        <f t="shared" si="14"/>
        <v>30635</v>
      </c>
      <c r="H60" s="34">
        <f t="shared" si="14"/>
        <v>30635</v>
      </c>
      <c r="I60" s="34">
        <f>I10+I17+I24+I31+I38+I46+I53</f>
        <v>15523</v>
      </c>
      <c r="J60" s="34">
        <f t="shared" si="14"/>
        <v>2045</v>
      </c>
      <c r="K60" s="34">
        <f t="shared" si="14"/>
        <v>2045</v>
      </c>
      <c r="L60" s="34">
        <f>L10+L17+L24+L31+L38+L46+L53</f>
        <v>990</v>
      </c>
    </row>
    <row r="61" spans="1:12" ht="12">
      <c r="A61" s="29"/>
      <c r="B61" s="101"/>
      <c r="C61" s="33" t="s">
        <v>53</v>
      </c>
      <c r="D61" s="34">
        <f t="shared" si="14"/>
        <v>43</v>
      </c>
      <c r="E61" s="34">
        <f t="shared" si="14"/>
        <v>43</v>
      </c>
      <c r="F61" s="34">
        <f t="shared" si="15"/>
        <v>43</v>
      </c>
      <c r="G61" s="34">
        <f t="shared" si="14"/>
        <v>0</v>
      </c>
      <c r="H61" s="34">
        <f t="shared" si="14"/>
        <v>0</v>
      </c>
      <c r="I61" s="34">
        <f>I11+I18+I25+I32+I39+I47+I54</f>
        <v>0</v>
      </c>
      <c r="J61" s="34">
        <f t="shared" si="14"/>
        <v>43</v>
      </c>
      <c r="K61" s="34">
        <f t="shared" si="14"/>
        <v>43</v>
      </c>
      <c r="L61" s="34">
        <f>L11+L18+L25+L32+L39+L47+L54</f>
        <v>43</v>
      </c>
    </row>
    <row r="62" spans="1:12" ht="12">
      <c r="A62" s="29"/>
      <c r="B62" s="101"/>
      <c r="C62" s="33" t="s">
        <v>54</v>
      </c>
      <c r="D62" s="34">
        <f t="shared" si="14"/>
        <v>30662</v>
      </c>
      <c r="E62" s="34">
        <f t="shared" si="14"/>
        <v>30662</v>
      </c>
      <c r="F62" s="34">
        <f t="shared" si="15"/>
        <v>17546</v>
      </c>
      <c r="G62" s="34">
        <f t="shared" si="14"/>
        <v>30662</v>
      </c>
      <c r="H62" s="34">
        <f t="shared" si="14"/>
        <v>30662</v>
      </c>
      <c r="I62" s="34">
        <f>I12+I19+I26+I33+I40+I48+I55</f>
        <v>17546</v>
      </c>
      <c r="J62" s="34">
        <f t="shared" si="14"/>
        <v>0</v>
      </c>
      <c r="K62" s="34">
        <f t="shared" si="14"/>
        <v>0</v>
      </c>
      <c r="L62" s="34">
        <f>L12+L19+L26+L33+L40+L48+L55</f>
        <v>0</v>
      </c>
    </row>
    <row r="63" spans="1:12" ht="12">
      <c r="A63" s="29"/>
      <c r="B63" s="101"/>
      <c r="C63" s="33" t="s">
        <v>55</v>
      </c>
      <c r="D63" s="34">
        <f t="shared" si="14"/>
        <v>26623</v>
      </c>
      <c r="E63" s="34">
        <f t="shared" si="14"/>
        <v>26623</v>
      </c>
      <c r="F63" s="34">
        <f t="shared" si="15"/>
        <v>3597</v>
      </c>
      <c r="G63" s="34">
        <f t="shared" si="14"/>
        <v>26623</v>
      </c>
      <c r="H63" s="34">
        <f t="shared" si="14"/>
        <v>24911</v>
      </c>
      <c r="I63" s="34">
        <f>I13+I20+I27+I34+I41+I49+I56</f>
        <v>3597</v>
      </c>
      <c r="J63" s="34">
        <f t="shared" si="14"/>
        <v>0</v>
      </c>
      <c r="K63" s="34">
        <f t="shared" si="14"/>
        <v>1712</v>
      </c>
      <c r="L63" s="34">
        <f>L13+L20+L27+L34+L41+L49+L56</f>
        <v>0</v>
      </c>
    </row>
    <row r="64" spans="1:12" ht="12">
      <c r="A64" s="37"/>
      <c r="B64" s="38"/>
      <c r="C64" s="38"/>
      <c r="D64" s="39"/>
      <c r="E64" s="39"/>
      <c r="F64" s="39"/>
      <c r="G64" s="39"/>
      <c r="H64" s="39"/>
      <c r="I64" s="39"/>
      <c r="J64" s="39"/>
      <c r="K64" s="39"/>
      <c r="L64" s="62"/>
    </row>
  </sheetData>
  <mergeCells count="27">
    <mergeCell ref="G1:I2"/>
    <mergeCell ref="J1:L2"/>
    <mergeCell ref="G3:G4"/>
    <mergeCell ref="H3:H4"/>
    <mergeCell ref="I3:I6"/>
    <mergeCell ref="G5:H6"/>
    <mergeCell ref="J3:J4"/>
    <mergeCell ref="K3:K4"/>
    <mergeCell ref="L3:L6"/>
    <mergeCell ref="J5:K6"/>
    <mergeCell ref="E3:E4"/>
    <mergeCell ref="D5:E6"/>
    <mergeCell ref="D1:F2"/>
    <mergeCell ref="F3:F6"/>
    <mergeCell ref="D3:D4"/>
    <mergeCell ref="B36:B41"/>
    <mergeCell ref="B44:B49"/>
    <mergeCell ref="B51:B56"/>
    <mergeCell ref="B58:B63"/>
    <mergeCell ref="B8:B13"/>
    <mergeCell ref="B15:B20"/>
    <mergeCell ref="B22:B27"/>
    <mergeCell ref="B29:B34"/>
    <mergeCell ref="A1:B2"/>
    <mergeCell ref="C1:C6"/>
    <mergeCell ref="A3:A6"/>
    <mergeCell ref="B3:B6"/>
  </mergeCells>
  <printOptions horizontalCentered="1"/>
  <pageMargins left="0.3937007874015748" right="0.3937007874015748" top="0.9055118110236221" bottom="0.4330708661417323" header="0.2755905511811024" footer="0.2362204724409449"/>
  <pageSetup horizontalDpi="600" verticalDpi="600" orientation="landscape" paperSize="9" r:id="rId1"/>
  <headerFooter alignWithMargins="0">
    <oddHeader>&amp;C
&amp;"Times New Roman,Félkövér dőlt"Tiszagyulaháza község 2011.évi költségvetési bevételeinek részletezése 
bevételi forrásonként és költségvetési címenként&amp;R&amp;"Times New Roman,Dőlt"&amp;8 2.számú melléklet
adatok ezer forintban
</oddHeader>
    <oddFooter>&amp;C&amp;"Times New Roman,Dőlt"&amp;8&amp;P. oldal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8" sqref="B48:D50"/>
    </sheetView>
  </sheetViews>
  <sheetFormatPr defaultColWidth="9.140625" defaultRowHeight="12.75"/>
  <cols>
    <col min="1" max="1" width="42.140625" style="22" customWidth="1"/>
    <col min="2" max="3" width="11.421875" style="41" bestFit="1" customWidth="1"/>
    <col min="4" max="10" width="10.7109375" style="41" customWidth="1"/>
    <col min="11" max="16384" width="9.140625" style="22" customWidth="1"/>
  </cols>
  <sheetData>
    <row r="1" spans="1:10" ht="12">
      <c r="A1" s="96" t="s">
        <v>77</v>
      </c>
      <c r="B1" s="106" t="s">
        <v>46</v>
      </c>
      <c r="C1" s="107"/>
      <c r="D1" s="107"/>
      <c r="E1" s="106" t="s">
        <v>78</v>
      </c>
      <c r="F1" s="107"/>
      <c r="G1" s="107"/>
      <c r="H1" s="106" t="s">
        <v>79</v>
      </c>
      <c r="I1" s="108"/>
      <c r="J1" s="108"/>
    </row>
    <row r="2" spans="1:10" ht="12">
      <c r="A2" s="96"/>
      <c r="B2" s="107"/>
      <c r="C2" s="107"/>
      <c r="D2" s="107"/>
      <c r="E2" s="106"/>
      <c r="F2" s="107"/>
      <c r="G2" s="107"/>
      <c r="H2" s="120"/>
      <c r="I2" s="108"/>
      <c r="J2" s="108"/>
    </row>
    <row r="3" spans="1:10" ht="12">
      <c r="A3" s="96"/>
      <c r="B3" s="106" t="s">
        <v>69</v>
      </c>
      <c r="C3" s="106" t="s">
        <v>70</v>
      </c>
      <c r="D3" s="112" t="s">
        <v>141</v>
      </c>
      <c r="E3" s="106" t="s">
        <v>69</v>
      </c>
      <c r="F3" s="106" t="s">
        <v>70</v>
      </c>
      <c r="G3" s="112" t="s">
        <v>141</v>
      </c>
      <c r="H3" s="106" t="s">
        <v>69</v>
      </c>
      <c r="I3" s="106" t="s">
        <v>70</v>
      </c>
      <c r="J3" s="112" t="s">
        <v>141</v>
      </c>
    </row>
    <row r="4" spans="1:10" ht="12">
      <c r="A4" s="96"/>
      <c r="B4" s="107"/>
      <c r="C4" s="107"/>
      <c r="D4" s="113"/>
      <c r="E4" s="107"/>
      <c r="F4" s="107"/>
      <c r="G4" s="113"/>
      <c r="H4" s="107"/>
      <c r="I4" s="107"/>
      <c r="J4" s="113"/>
    </row>
    <row r="5" spans="1:10" ht="12">
      <c r="A5" s="96"/>
      <c r="B5" s="106" t="s">
        <v>80</v>
      </c>
      <c r="C5" s="108"/>
      <c r="D5" s="113"/>
      <c r="E5" s="106" t="s">
        <v>80</v>
      </c>
      <c r="F5" s="108"/>
      <c r="G5" s="113"/>
      <c r="H5" s="106" t="s">
        <v>80</v>
      </c>
      <c r="I5" s="108"/>
      <c r="J5" s="113"/>
    </row>
    <row r="6" spans="1:10" ht="12.75" thickBot="1">
      <c r="A6" s="97"/>
      <c r="B6" s="109"/>
      <c r="C6" s="109"/>
      <c r="D6" s="114"/>
      <c r="E6" s="109"/>
      <c r="F6" s="109"/>
      <c r="G6" s="114"/>
      <c r="H6" s="109"/>
      <c r="I6" s="109"/>
      <c r="J6" s="114"/>
    </row>
    <row r="7" spans="1:10" ht="12.75" thickTop="1">
      <c r="A7" s="26"/>
      <c r="B7" s="27"/>
      <c r="C7" s="27"/>
      <c r="D7" s="27"/>
      <c r="E7" s="27"/>
      <c r="F7" s="27"/>
      <c r="G7" s="27"/>
      <c r="H7" s="27"/>
      <c r="I7" s="27"/>
      <c r="J7" s="27"/>
    </row>
    <row r="8" spans="1:10" ht="12">
      <c r="A8" s="33" t="s">
        <v>81</v>
      </c>
      <c r="B8" s="34">
        <f>E8+H8</f>
        <v>18559</v>
      </c>
      <c r="C8" s="34">
        <f aca="true" t="shared" si="0" ref="C8:D10">F8+I8</f>
        <v>18559</v>
      </c>
      <c r="D8" s="34">
        <f t="shared" si="0"/>
        <v>7728</v>
      </c>
      <c r="E8" s="34">
        <v>18559</v>
      </c>
      <c r="F8" s="34">
        <v>18559</v>
      </c>
      <c r="G8" s="34">
        <v>7728</v>
      </c>
      <c r="H8" s="34"/>
      <c r="I8" s="34"/>
      <c r="J8" s="34"/>
    </row>
    <row r="9" spans="1:10" ht="12">
      <c r="A9" s="33" t="s">
        <v>82</v>
      </c>
      <c r="B9" s="34">
        <f>E9+H9</f>
        <v>2284</v>
      </c>
      <c r="C9" s="34">
        <f t="shared" si="0"/>
        <v>2284</v>
      </c>
      <c r="D9" s="34">
        <f t="shared" si="0"/>
        <v>1192</v>
      </c>
      <c r="E9" s="34">
        <v>2284</v>
      </c>
      <c r="F9" s="34">
        <v>2284</v>
      </c>
      <c r="G9" s="34">
        <v>1192</v>
      </c>
      <c r="H9" s="34"/>
      <c r="I9" s="34"/>
      <c r="J9" s="34"/>
    </row>
    <row r="10" spans="1:10" ht="12">
      <c r="A10" s="33" t="s">
        <v>83</v>
      </c>
      <c r="B10" s="34">
        <f>E10+H10</f>
        <v>3750</v>
      </c>
      <c r="C10" s="34">
        <f t="shared" si="0"/>
        <v>3750</v>
      </c>
      <c r="D10" s="34">
        <f t="shared" si="0"/>
        <v>1609</v>
      </c>
      <c r="E10" s="34">
        <v>3750</v>
      </c>
      <c r="F10" s="34">
        <v>3750</v>
      </c>
      <c r="G10" s="34">
        <v>1609</v>
      </c>
      <c r="H10" s="34"/>
      <c r="I10" s="34"/>
      <c r="J10" s="34"/>
    </row>
    <row r="11" spans="1:10" s="51" customFormat="1" ht="12">
      <c r="A11" s="30" t="s">
        <v>84</v>
      </c>
      <c r="B11" s="31">
        <f>SUM(B8:B10)</f>
        <v>24593</v>
      </c>
      <c r="C11" s="31">
        <f aca="true" t="shared" si="1" ref="C11:J11">SUM(C8:C10)</f>
        <v>24593</v>
      </c>
      <c r="D11" s="31">
        <f t="shared" si="1"/>
        <v>10529</v>
      </c>
      <c r="E11" s="31">
        <f t="shared" si="1"/>
        <v>24593</v>
      </c>
      <c r="F11" s="31">
        <f t="shared" si="1"/>
        <v>24593</v>
      </c>
      <c r="G11" s="31">
        <f t="shared" si="1"/>
        <v>10529</v>
      </c>
      <c r="H11" s="31">
        <f t="shared" si="1"/>
        <v>0</v>
      </c>
      <c r="I11" s="31">
        <f t="shared" si="1"/>
        <v>0</v>
      </c>
      <c r="J11" s="31">
        <f t="shared" si="1"/>
        <v>0</v>
      </c>
    </row>
    <row r="12" spans="1:10" ht="12">
      <c r="A12" s="33" t="s">
        <v>85</v>
      </c>
      <c r="B12" s="34">
        <f>E12+H12</f>
        <v>5978</v>
      </c>
      <c r="C12" s="34">
        <f aca="true" t="shared" si="2" ref="C12:D15">F12+I12</f>
        <v>5978</v>
      </c>
      <c r="D12" s="34">
        <f t="shared" si="2"/>
        <v>2437</v>
      </c>
      <c r="E12" s="34">
        <v>5978</v>
      </c>
      <c r="F12" s="34">
        <v>5978</v>
      </c>
      <c r="G12" s="34">
        <v>2437</v>
      </c>
      <c r="H12" s="34"/>
      <c r="I12" s="34"/>
      <c r="J12" s="34"/>
    </row>
    <row r="13" spans="1:10" ht="12">
      <c r="A13" s="33" t="s">
        <v>86</v>
      </c>
      <c r="B13" s="34">
        <f>E13+H13</f>
        <v>26</v>
      </c>
      <c r="C13" s="34">
        <f t="shared" si="2"/>
        <v>26</v>
      </c>
      <c r="D13" s="34">
        <f t="shared" si="2"/>
        <v>1</v>
      </c>
      <c r="E13" s="34">
        <v>26</v>
      </c>
      <c r="F13" s="34">
        <v>26</v>
      </c>
      <c r="G13" s="34">
        <v>1</v>
      </c>
      <c r="H13" s="34"/>
      <c r="I13" s="34"/>
      <c r="J13" s="34"/>
    </row>
    <row r="14" spans="1:10" ht="12">
      <c r="A14" s="33" t="s">
        <v>87</v>
      </c>
      <c r="B14" s="34">
        <f>E14+H14</f>
        <v>0</v>
      </c>
      <c r="C14" s="34">
        <f t="shared" si="2"/>
        <v>0</v>
      </c>
      <c r="D14" s="34">
        <f t="shared" si="2"/>
        <v>25</v>
      </c>
      <c r="E14" s="34">
        <v>0</v>
      </c>
      <c r="F14" s="34">
        <v>0</v>
      </c>
      <c r="G14" s="34">
        <v>25</v>
      </c>
      <c r="H14" s="34"/>
      <c r="I14" s="34"/>
      <c r="J14" s="34"/>
    </row>
    <row r="15" spans="1:10" ht="12">
      <c r="A15" s="33" t="s">
        <v>88</v>
      </c>
      <c r="B15" s="34">
        <f>E15+H15</f>
        <v>441</v>
      </c>
      <c r="C15" s="34">
        <f t="shared" si="2"/>
        <v>441</v>
      </c>
      <c r="D15" s="34">
        <f t="shared" si="2"/>
        <v>220</v>
      </c>
      <c r="E15" s="34">
        <v>441</v>
      </c>
      <c r="F15" s="34">
        <v>441</v>
      </c>
      <c r="G15" s="34">
        <v>220</v>
      </c>
      <c r="H15" s="34"/>
      <c r="I15" s="34"/>
      <c r="J15" s="34"/>
    </row>
    <row r="16" spans="1:10" ht="12">
      <c r="A16" s="30" t="s">
        <v>89</v>
      </c>
      <c r="B16" s="31">
        <f>SUM(B12:B15)</f>
        <v>6445</v>
      </c>
      <c r="C16" s="31">
        <f aca="true" t="shared" si="3" ref="C16:J16">SUM(C12:C15)</f>
        <v>6445</v>
      </c>
      <c r="D16" s="31">
        <f t="shared" si="3"/>
        <v>2683</v>
      </c>
      <c r="E16" s="31">
        <f t="shared" si="3"/>
        <v>6445</v>
      </c>
      <c r="F16" s="31">
        <f t="shared" si="3"/>
        <v>6445</v>
      </c>
      <c r="G16" s="31">
        <f>SUM(G12:G15)</f>
        <v>2683</v>
      </c>
      <c r="H16" s="31">
        <f t="shared" si="3"/>
        <v>0</v>
      </c>
      <c r="I16" s="31">
        <f t="shared" si="3"/>
        <v>0</v>
      </c>
      <c r="J16" s="31">
        <f t="shared" si="3"/>
        <v>0</v>
      </c>
    </row>
    <row r="17" spans="1:10" ht="12">
      <c r="A17" s="33" t="s">
        <v>90</v>
      </c>
      <c r="B17" s="34">
        <f>E17+H17</f>
        <v>8827</v>
      </c>
      <c r="C17" s="34">
        <f aca="true" t="shared" si="4" ref="C17:D21">F17+I17</f>
        <v>8827</v>
      </c>
      <c r="D17" s="34">
        <f t="shared" si="4"/>
        <v>3291</v>
      </c>
      <c r="E17" s="34">
        <v>8827</v>
      </c>
      <c r="F17" s="34">
        <v>8827</v>
      </c>
      <c r="G17" s="34">
        <v>3291</v>
      </c>
      <c r="H17" s="34"/>
      <c r="I17" s="34"/>
      <c r="J17" s="34"/>
    </row>
    <row r="18" spans="1:10" ht="12">
      <c r="A18" s="33" t="s">
        <v>91</v>
      </c>
      <c r="B18" s="34">
        <f>E18+H18</f>
        <v>12996</v>
      </c>
      <c r="C18" s="34">
        <f t="shared" si="4"/>
        <v>12996</v>
      </c>
      <c r="D18" s="34">
        <f t="shared" si="4"/>
        <v>2719</v>
      </c>
      <c r="E18" s="34">
        <v>12996</v>
      </c>
      <c r="F18" s="34">
        <v>12996</v>
      </c>
      <c r="G18" s="34">
        <v>2719</v>
      </c>
      <c r="H18" s="34"/>
      <c r="I18" s="34"/>
      <c r="J18" s="34"/>
    </row>
    <row r="19" spans="1:10" ht="12">
      <c r="A19" s="33" t="s">
        <v>92</v>
      </c>
      <c r="B19" s="34">
        <f>E19+H19</f>
        <v>5396</v>
      </c>
      <c r="C19" s="34">
        <f t="shared" si="4"/>
        <v>5396</v>
      </c>
      <c r="D19" s="34">
        <f t="shared" si="4"/>
        <v>1344</v>
      </c>
      <c r="E19" s="34">
        <v>5396</v>
      </c>
      <c r="F19" s="34">
        <v>5396</v>
      </c>
      <c r="G19" s="34">
        <v>1344</v>
      </c>
      <c r="H19" s="34"/>
      <c r="I19" s="34"/>
      <c r="J19" s="34"/>
    </row>
    <row r="20" spans="1:10" ht="12">
      <c r="A20" s="33" t="s">
        <v>93</v>
      </c>
      <c r="B20" s="34">
        <f>E20+H20</f>
        <v>208</v>
      </c>
      <c r="C20" s="34">
        <f t="shared" si="4"/>
        <v>208</v>
      </c>
      <c r="D20" s="34">
        <f t="shared" si="4"/>
        <v>26</v>
      </c>
      <c r="E20" s="34">
        <v>208</v>
      </c>
      <c r="F20" s="34">
        <v>208</v>
      </c>
      <c r="G20" s="34">
        <v>26</v>
      </c>
      <c r="H20" s="34"/>
      <c r="I20" s="34"/>
      <c r="J20" s="34"/>
    </row>
    <row r="21" spans="1:10" ht="12">
      <c r="A21" s="33" t="s">
        <v>94</v>
      </c>
      <c r="B21" s="34">
        <f>E21+H21</f>
        <v>296</v>
      </c>
      <c r="C21" s="34">
        <f t="shared" si="4"/>
        <v>296</v>
      </c>
      <c r="D21" s="34">
        <f t="shared" si="4"/>
        <v>250</v>
      </c>
      <c r="E21" s="34">
        <v>296</v>
      </c>
      <c r="F21" s="34">
        <v>296</v>
      </c>
      <c r="G21" s="34">
        <v>250</v>
      </c>
      <c r="H21" s="34"/>
      <c r="I21" s="34"/>
      <c r="J21" s="34"/>
    </row>
    <row r="22" spans="1:10" ht="12">
      <c r="A22" s="30" t="s">
        <v>95</v>
      </c>
      <c r="B22" s="31">
        <f>SUM(B17:B21)</f>
        <v>27723</v>
      </c>
      <c r="C22" s="31">
        <f aca="true" t="shared" si="5" ref="C22:J22">SUM(C17:C21)</f>
        <v>27723</v>
      </c>
      <c r="D22" s="31">
        <f t="shared" si="5"/>
        <v>7630</v>
      </c>
      <c r="E22" s="31">
        <f t="shared" si="5"/>
        <v>27723</v>
      </c>
      <c r="F22" s="31">
        <f t="shared" si="5"/>
        <v>27723</v>
      </c>
      <c r="G22" s="31">
        <f>SUM(G17:G21)</f>
        <v>7630</v>
      </c>
      <c r="H22" s="31">
        <f t="shared" si="5"/>
        <v>0</v>
      </c>
      <c r="I22" s="31">
        <f t="shared" si="5"/>
        <v>0</v>
      </c>
      <c r="J22" s="31">
        <f t="shared" si="5"/>
        <v>0</v>
      </c>
    </row>
    <row r="23" spans="1:10" ht="12">
      <c r="A23" s="33" t="s">
        <v>96</v>
      </c>
      <c r="B23" s="34">
        <f>E23+H23</f>
        <v>0</v>
      </c>
      <c r="C23" s="34">
        <f aca="true" t="shared" si="6" ref="C23:D26">F23+I23</f>
        <v>0</v>
      </c>
      <c r="D23" s="34">
        <f t="shared" si="6"/>
        <v>0</v>
      </c>
      <c r="E23" s="34"/>
      <c r="F23" s="34"/>
      <c r="G23" s="34"/>
      <c r="H23" s="34"/>
      <c r="I23" s="34"/>
      <c r="J23" s="34"/>
    </row>
    <row r="24" spans="1:10" ht="12">
      <c r="A24" s="33" t="s">
        <v>97</v>
      </c>
      <c r="B24" s="34">
        <f aca="true" t="shared" si="7" ref="B24:B34">E24+H24</f>
        <v>156</v>
      </c>
      <c r="C24" s="34">
        <f t="shared" si="6"/>
        <v>156</v>
      </c>
      <c r="D24" s="34">
        <f t="shared" si="6"/>
        <v>71</v>
      </c>
      <c r="E24" s="34">
        <v>156</v>
      </c>
      <c r="F24" s="34">
        <v>156</v>
      </c>
      <c r="G24" s="34">
        <v>71</v>
      </c>
      <c r="H24" s="34"/>
      <c r="I24" s="34"/>
      <c r="J24" s="34"/>
    </row>
    <row r="25" spans="1:10" ht="12">
      <c r="A25" s="33" t="s">
        <v>98</v>
      </c>
      <c r="B25" s="34">
        <f t="shared" si="7"/>
        <v>222</v>
      </c>
      <c r="C25" s="34">
        <f t="shared" si="6"/>
        <v>222</v>
      </c>
      <c r="D25" s="34">
        <f t="shared" si="6"/>
        <v>28</v>
      </c>
      <c r="E25" s="34">
        <v>222</v>
      </c>
      <c r="F25" s="34">
        <v>222</v>
      </c>
      <c r="G25" s="34">
        <v>28</v>
      </c>
      <c r="H25" s="34"/>
      <c r="I25" s="34"/>
      <c r="J25" s="34"/>
    </row>
    <row r="26" spans="1:10" ht="12">
      <c r="A26" s="33" t="s">
        <v>99</v>
      </c>
      <c r="B26" s="34">
        <f t="shared" si="7"/>
        <v>410</v>
      </c>
      <c r="C26" s="34">
        <f t="shared" si="6"/>
        <v>410</v>
      </c>
      <c r="D26" s="34">
        <f t="shared" si="6"/>
        <v>0</v>
      </c>
      <c r="E26" s="34">
        <v>410</v>
      </c>
      <c r="F26" s="34">
        <v>410</v>
      </c>
      <c r="G26" s="34"/>
      <c r="H26" s="34"/>
      <c r="I26" s="34"/>
      <c r="J26" s="34"/>
    </row>
    <row r="27" spans="1:10" ht="12">
      <c r="A27" s="30" t="s">
        <v>100</v>
      </c>
      <c r="B27" s="31">
        <f>SUM(B23:B26)</f>
        <v>788</v>
      </c>
      <c r="C27" s="31">
        <f aca="true" t="shared" si="8" ref="C27:J27">SUM(C23:C26)</f>
        <v>788</v>
      </c>
      <c r="D27" s="31">
        <f t="shared" si="8"/>
        <v>99</v>
      </c>
      <c r="E27" s="31">
        <f t="shared" si="8"/>
        <v>788</v>
      </c>
      <c r="F27" s="31">
        <f t="shared" si="8"/>
        <v>788</v>
      </c>
      <c r="G27" s="31">
        <f t="shared" si="8"/>
        <v>99</v>
      </c>
      <c r="H27" s="31">
        <f t="shared" si="8"/>
        <v>0</v>
      </c>
      <c r="I27" s="31">
        <f t="shared" si="8"/>
        <v>0</v>
      </c>
      <c r="J27" s="31">
        <f t="shared" si="8"/>
        <v>0</v>
      </c>
    </row>
    <row r="28" spans="1:10" ht="12">
      <c r="A28" s="33" t="s">
        <v>101</v>
      </c>
      <c r="B28" s="34">
        <f t="shared" si="7"/>
        <v>820</v>
      </c>
      <c r="C28" s="34">
        <f>F28+I28</f>
        <v>820</v>
      </c>
      <c r="D28" s="34">
        <f>G28+J28</f>
        <v>291</v>
      </c>
      <c r="E28" s="34">
        <v>820</v>
      </c>
      <c r="F28" s="34">
        <v>820</v>
      </c>
      <c r="G28" s="34">
        <v>291</v>
      </c>
      <c r="H28" s="34"/>
      <c r="I28" s="34"/>
      <c r="J28" s="34"/>
    </row>
    <row r="29" spans="1:10" ht="12">
      <c r="A29" s="33" t="s">
        <v>102</v>
      </c>
      <c r="B29" s="34">
        <f t="shared" si="7"/>
        <v>24044</v>
      </c>
      <c r="C29" s="34">
        <f>F29+I29</f>
        <v>24044</v>
      </c>
      <c r="D29" s="34">
        <f>G29+J29</f>
        <v>6150</v>
      </c>
      <c r="E29" s="34">
        <v>24044</v>
      </c>
      <c r="F29" s="34">
        <v>24044</v>
      </c>
      <c r="G29" s="34">
        <v>6150</v>
      </c>
      <c r="H29" s="34"/>
      <c r="I29" s="34"/>
      <c r="J29" s="34"/>
    </row>
    <row r="30" spans="1:10" ht="12">
      <c r="A30" s="57" t="s">
        <v>103</v>
      </c>
      <c r="B30" s="52">
        <f>SUM(B28:B29)</f>
        <v>24864</v>
      </c>
      <c r="C30" s="52">
        <f aca="true" t="shared" si="9" ref="C30:J30">SUM(C28:C29)</f>
        <v>24864</v>
      </c>
      <c r="D30" s="52">
        <f t="shared" si="9"/>
        <v>6441</v>
      </c>
      <c r="E30" s="52">
        <f t="shared" si="9"/>
        <v>24864</v>
      </c>
      <c r="F30" s="52">
        <f t="shared" si="9"/>
        <v>24864</v>
      </c>
      <c r="G30" s="52">
        <f t="shared" si="9"/>
        <v>6441</v>
      </c>
      <c r="H30" s="52">
        <f t="shared" si="9"/>
        <v>0</v>
      </c>
      <c r="I30" s="52">
        <f t="shared" si="9"/>
        <v>0</v>
      </c>
      <c r="J30" s="52">
        <f t="shared" si="9"/>
        <v>0</v>
      </c>
    </row>
    <row r="31" spans="1:10" ht="12">
      <c r="A31" s="33" t="s">
        <v>104</v>
      </c>
      <c r="B31" s="34">
        <f t="shared" si="7"/>
        <v>0</v>
      </c>
      <c r="C31" s="34">
        <f>F31+I31</f>
        <v>0</v>
      </c>
      <c r="D31" s="34">
        <f>G31+J31</f>
        <v>0</v>
      </c>
      <c r="E31" s="34"/>
      <c r="F31" s="34"/>
      <c r="G31" s="34"/>
      <c r="H31" s="34"/>
      <c r="I31" s="34"/>
      <c r="J31" s="34"/>
    </row>
    <row r="32" spans="1:10" ht="12">
      <c r="A32" s="33" t="s">
        <v>105</v>
      </c>
      <c r="B32" s="34">
        <f t="shared" si="7"/>
        <v>0</v>
      </c>
      <c r="C32" s="34">
        <f>F32+I32</f>
        <v>0</v>
      </c>
      <c r="D32" s="34">
        <f>G32+J32</f>
        <v>0</v>
      </c>
      <c r="E32" s="34"/>
      <c r="F32" s="34"/>
      <c r="G32" s="34"/>
      <c r="H32" s="34"/>
      <c r="I32" s="34"/>
      <c r="J32" s="34"/>
    </row>
    <row r="33" spans="1:10" ht="12">
      <c r="A33" s="57" t="s">
        <v>106</v>
      </c>
      <c r="B33" s="52">
        <f>SUM(B31:B32)</f>
        <v>0</v>
      </c>
      <c r="C33" s="52">
        <f aca="true" t="shared" si="10" ref="C33:J33">SUM(C31:C32)</f>
        <v>0</v>
      </c>
      <c r="D33" s="52">
        <f t="shared" si="10"/>
        <v>0</v>
      </c>
      <c r="E33" s="52">
        <f t="shared" si="10"/>
        <v>0</v>
      </c>
      <c r="F33" s="52">
        <f t="shared" si="10"/>
        <v>0</v>
      </c>
      <c r="G33" s="52">
        <f t="shared" si="10"/>
        <v>0</v>
      </c>
      <c r="H33" s="52">
        <f t="shared" si="10"/>
        <v>0</v>
      </c>
      <c r="I33" s="52">
        <f t="shared" si="10"/>
        <v>0</v>
      </c>
      <c r="J33" s="52">
        <f t="shared" si="10"/>
        <v>0</v>
      </c>
    </row>
    <row r="34" spans="1:10" ht="12">
      <c r="A34" s="57" t="s">
        <v>107</v>
      </c>
      <c r="B34" s="34">
        <f t="shared" si="7"/>
        <v>12364</v>
      </c>
      <c r="C34" s="34">
        <f>F34+I34</f>
        <v>12364</v>
      </c>
      <c r="D34" s="34">
        <f>G34+J34</f>
        <v>9400</v>
      </c>
      <c r="E34" s="52">
        <v>12364</v>
      </c>
      <c r="F34" s="52">
        <v>12364</v>
      </c>
      <c r="G34" s="52">
        <v>9400</v>
      </c>
      <c r="H34" s="52"/>
      <c r="I34" s="52"/>
      <c r="J34" s="52"/>
    </row>
    <row r="35" spans="1:10" ht="12">
      <c r="A35" s="30" t="s">
        <v>108</v>
      </c>
      <c r="B35" s="31">
        <f>B30+B33+B34</f>
        <v>37228</v>
      </c>
      <c r="C35" s="31">
        <f aca="true" t="shared" si="11" ref="C35:J35">C30+C33+C34</f>
        <v>37228</v>
      </c>
      <c r="D35" s="31">
        <f t="shared" si="11"/>
        <v>15841</v>
      </c>
      <c r="E35" s="31">
        <f t="shared" si="11"/>
        <v>37228</v>
      </c>
      <c r="F35" s="31">
        <f t="shared" si="11"/>
        <v>37228</v>
      </c>
      <c r="G35" s="31">
        <f t="shared" si="11"/>
        <v>15841</v>
      </c>
      <c r="H35" s="31">
        <f t="shared" si="11"/>
        <v>0</v>
      </c>
      <c r="I35" s="31">
        <f t="shared" si="11"/>
        <v>0</v>
      </c>
      <c r="J35" s="31">
        <f t="shared" si="11"/>
        <v>0</v>
      </c>
    </row>
    <row r="36" spans="1:10" ht="12">
      <c r="A36" s="30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">
      <c r="A38" s="33" t="s">
        <v>109</v>
      </c>
      <c r="B38" s="34">
        <f aca="true" t="shared" si="12" ref="B38:B50">E38+H38</f>
        <v>0</v>
      </c>
      <c r="C38" s="34">
        <f>F38+I38</f>
        <v>0</v>
      </c>
      <c r="D38" s="34">
        <f>G38+J38</f>
        <v>0</v>
      </c>
      <c r="E38" s="34"/>
      <c r="F38" s="34"/>
      <c r="G38" s="34"/>
      <c r="H38" s="34"/>
      <c r="I38" s="34"/>
      <c r="J38" s="34"/>
    </row>
    <row r="39" spans="1:10" ht="12">
      <c r="A39" s="33" t="s">
        <v>110</v>
      </c>
      <c r="B39" s="34">
        <f t="shared" si="12"/>
        <v>0</v>
      </c>
      <c r="C39" s="34">
        <f>F39+I39</f>
        <v>0</v>
      </c>
      <c r="D39" s="34">
        <f>G39+J39</f>
        <v>0</v>
      </c>
      <c r="E39" s="34"/>
      <c r="F39" s="34"/>
      <c r="G39" s="34"/>
      <c r="H39" s="34"/>
      <c r="I39" s="34"/>
      <c r="J39" s="34"/>
    </row>
    <row r="40" spans="1:10" ht="12">
      <c r="A40" s="30" t="s">
        <v>111</v>
      </c>
      <c r="B40" s="34">
        <f>SUM(B38:B39)</f>
        <v>0</v>
      </c>
      <c r="C40" s="34">
        <f aca="true" t="shared" si="13" ref="C40:J40">SUM(C38:C39)</f>
        <v>0</v>
      </c>
      <c r="D40" s="34">
        <f t="shared" si="13"/>
        <v>0</v>
      </c>
      <c r="E40" s="34">
        <f t="shared" si="13"/>
        <v>0</v>
      </c>
      <c r="F40" s="34">
        <f t="shared" si="13"/>
        <v>0</v>
      </c>
      <c r="G40" s="34">
        <f t="shared" si="13"/>
        <v>0</v>
      </c>
      <c r="H40" s="34">
        <f t="shared" si="13"/>
        <v>0</v>
      </c>
      <c r="I40" s="34">
        <f t="shared" si="13"/>
        <v>0</v>
      </c>
      <c r="J40" s="34">
        <f t="shared" si="13"/>
        <v>0</v>
      </c>
    </row>
    <row r="41" spans="1:10" ht="12">
      <c r="A41" s="33" t="s">
        <v>112</v>
      </c>
      <c r="B41" s="34">
        <f t="shared" si="12"/>
        <v>0</v>
      </c>
      <c r="C41" s="34">
        <f>F41+I41</f>
        <v>0</v>
      </c>
      <c r="D41" s="34">
        <f>G41+J41</f>
        <v>0</v>
      </c>
      <c r="E41" s="34"/>
      <c r="F41" s="34"/>
      <c r="G41" s="34"/>
      <c r="H41" s="34"/>
      <c r="I41" s="34"/>
      <c r="J41" s="34"/>
    </row>
    <row r="42" spans="1:10" ht="12">
      <c r="A42" s="33" t="s">
        <v>113</v>
      </c>
      <c r="B42" s="34">
        <f t="shared" si="12"/>
        <v>0</v>
      </c>
      <c r="C42" s="34">
        <f>F42+I42</f>
        <v>0</v>
      </c>
      <c r="D42" s="34">
        <f>G42+J42</f>
        <v>0</v>
      </c>
      <c r="E42" s="34"/>
      <c r="F42" s="34"/>
      <c r="G42" s="34"/>
      <c r="H42" s="34"/>
      <c r="I42" s="34"/>
      <c r="J42" s="34"/>
    </row>
    <row r="43" spans="1:10" ht="12">
      <c r="A43" s="30" t="s">
        <v>114</v>
      </c>
      <c r="B43" s="34">
        <f>SUM(B41:B42)</f>
        <v>0</v>
      </c>
      <c r="C43" s="34">
        <f aca="true" t="shared" si="14" ref="C43:J43">SUM(C41:C42)</f>
        <v>0</v>
      </c>
      <c r="D43" s="34">
        <f t="shared" si="14"/>
        <v>0</v>
      </c>
      <c r="E43" s="34">
        <f t="shared" si="14"/>
        <v>0</v>
      </c>
      <c r="F43" s="34">
        <f t="shared" si="14"/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</row>
    <row r="44" spans="1:10" ht="12">
      <c r="A44" s="30" t="s">
        <v>115</v>
      </c>
      <c r="B44" s="34">
        <f t="shared" si="12"/>
        <v>0</v>
      </c>
      <c r="C44" s="34">
        <f aca="true" t="shared" si="15" ref="C44:D46">F44+I44</f>
        <v>0</v>
      </c>
      <c r="D44" s="34">
        <f t="shared" si="15"/>
        <v>0</v>
      </c>
      <c r="E44" s="34"/>
      <c r="F44" s="34"/>
      <c r="G44" s="34"/>
      <c r="H44" s="34"/>
      <c r="I44" s="34"/>
      <c r="J44" s="34"/>
    </row>
    <row r="45" spans="1:10" ht="12">
      <c r="A45" s="33" t="s">
        <v>116</v>
      </c>
      <c r="B45" s="34">
        <f t="shared" si="12"/>
        <v>0</v>
      </c>
      <c r="C45" s="34">
        <f t="shared" si="15"/>
        <v>0</v>
      </c>
      <c r="D45" s="34">
        <f t="shared" si="15"/>
        <v>2166</v>
      </c>
      <c r="E45" s="34"/>
      <c r="F45" s="34"/>
      <c r="G45" s="34">
        <v>2166</v>
      </c>
      <c r="H45" s="34"/>
      <c r="I45" s="34"/>
      <c r="J45" s="34"/>
    </row>
    <row r="46" spans="1:10" ht="12">
      <c r="A46" s="33" t="s">
        <v>117</v>
      </c>
      <c r="B46" s="34">
        <f t="shared" si="12"/>
        <v>0</v>
      </c>
      <c r="C46" s="34">
        <f t="shared" si="15"/>
        <v>0</v>
      </c>
      <c r="D46" s="34">
        <f t="shared" si="15"/>
        <v>0</v>
      </c>
      <c r="E46" s="34"/>
      <c r="F46" s="34"/>
      <c r="G46" s="34"/>
      <c r="H46" s="34"/>
      <c r="I46" s="34"/>
      <c r="J46" s="34"/>
    </row>
    <row r="47" spans="1:10" s="51" customFormat="1" ht="12">
      <c r="A47" s="30" t="s">
        <v>118</v>
      </c>
      <c r="B47" s="31">
        <f>SUM(B45:B46)</f>
        <v>0</v>
      </c>
      <c r="C47" s="31">
        <f aca="true" t="shared" si="16" ref="C47:J47">SUM(C45:C46)</f>
        <v>0</v>
      </c>
      <c r="D47" s="31">
        <f t="shared" si="16"/>
        <v>2166</v>
      </c>
      <c r="E47" s="31">
        <f t="shared" si="16"/>
        <v>0</v>
      </c>
      <c r="F47" s="31">
        <f t="shared" si="16"/>
        <v>0</v>
      </c>
      <c r="G47" s="31">
        <f t="shared" si="16"/>
        <v>2166</v>
      </c>
      <c r="H47" s="31">
        <f t="shared" si="16"/>
        <v>0</v>
      </c>
      <c r="I47" s="31">
        <f t="shared" si="16"/>
        <v>0</v>
      </c>
      <c r="J47" s="31">
        <f t="shared" si="16"/>
        <v>0</v>
      </c>
    </row>
    <row r="48" spans="1:10" ht="12">
      <c r="A48" s="33" t="s">
        <v>119</v>
      </c>
      <c r="B48" s="34">
        <f t="shared" si="12"/>
        <v>750</v>
      </c>
      <c r="C48" s="34">
        <f aca="true" t="shared" si="17" ref="C48:D50">F48+I48</f>
        <v>750</v>
      </c>
      <c r="D48" s="34">
        <f t="shared" si="17"/>
        <v>0</v>
      </c>
      <c r="E48" s="34">
        <v>750</v>
      </c>
      <c r="F48" s="34">
        <v>750</v>
      </c>
      <c r="G48" s="34"/>
      <c r="H48" s="34"/>
      <c r="I48" s="34"/>
      <c r="J48" s="34"/>
    </row>
    <row r="49" spans="1:10" ht="12">
      <c r="A49" s="33" t="s">
        <v>120</v>
      </c>
      <c r="B49" s="34">
        <f t="shared" si="12"/>
        <v>3800</v>
      </c>
      <c r="C49" s="34">
        <f t="shared" si="17"/>
        <v>3800</v>
      </c>
      <c r="D49" s="34">
        <f t="shared" si="17"/>
        <v>0</v>
      </c>
      <c r="E49" s="34"/>
      <c r="F49" s="34"/>
      <c r="G49" s="34"/>
      <c r="H49" s="34">
        <v>3800</v>
      </c>
      <c r="I49" s="34">
        <v>3800</v>
      </c>
      <c r="J49" s="34"/>
    </row>
    <row r="50" spans="1:10" ht="12">
      <c r="A50" s="33" t="s">
        <v>142</v>
      </c>
      <c r="B50" s="34">
        <f t="shared" si="12"/>
        <v>0</v>
      </c>
      <c r="C50" s="34">
        <f t="shared" si="17"/>
        <v>0</v>
      </c>
      <c r="D50" s="34">
        <f t="shared" si="17"/>
        <v>1028</v>
      </c>
      <c r="E50" s="34"/>
      <c r="F50" s="34"/>
      <c r="G50" s="34">
        <v>1028</v>
      </c>
      <c r="H50" s="34"/>
      <c r="I50" s="34"/>
      <c r="J50" s="34"/>
    </row>
    <row r="51" spans="1:10" ht="12">
      <c r="A51" s="30" t="s">
        <v>121</v>
      </c>
      <c r="B51" s="31">
        <f>SUM(B48:B50)</f>
        <v>4550</v>
      </c>
      <c r="C51" s="31">
        <f aca="true" t="shared" si="18" ref="C51:J51">SUM(C48:C50)</f>
        <v>4550</v>
      </c>
      <c r="D51" s="31">
        <f t="shared" si="18"/>
        <v>1028</v>
      </c>
      <c r="E51" s="31">
        <f t="shared" si="18"/>
        <v>750</v>
      </c>
      <c r="F51" s="31">
        <f t="shared" si="18"/>
        <v>750</v>
      </c>
      <c r="G51" s="31">
        <f t="shared" si="18"/>
        <v>1028</v>
      </c>
      <c r="H51" s="31">
        <f t="shared" si="18"/>
        <v>3800</v>
      </c>
      <c r="I51" s="31">
        <f t="shared" si="18"/>
        <v>3800</v>
      </c>
      <c r="J51" s="31">
        <f t="shared" si="18"/>
        <v>0</v>
      </c>
    </row>
    <row r="52" spans="1:10" ht="13.5">
      <c r="A52" s="60" t="s">
        <v>122</v>
      </c>
      <c r="B52" s="16">
        <f>B11+B16+B22+B27+B35+B40+B43+B47+B51</f>
        <v>101327</v>
      </c>
      <c r="C52" s="16">
        <f aca="true" t="shared" si="19" ref="C52:J52">C11+C16+C22+C27+C35+C40+C43+C47+C51</f>
        <v>101327</v>
      </c>
      <c r="D52" s="16">
        <f t="shared" si="19"/>
        <v>39976</v>
      </c>
      <c r="E52" s="16">
        <f t="shared" si="19"/>
        <v>97527</v>
      </c>
      <c r="F52" s="16">
        <f t="shared" si="19"/>
        <v>97527</v>
      </c>
      <c r="G52" s="16">
        <f>G11+G16+G22+G27+G35+G40+G43+G47+G51</f>
        <v>39976</v>
      </c>
      <c r="H52" s="16">
        <f t="shared" si="19"/>
        <v>3800</v>
      </c>
      <c r="I52" s="16">
        <f t="shared" si="19"/>
        <v>3800</v>
      </c>
      <c r="J52" s="16">
        <f t="shared" si="19"/>
        <v>0</v>
      </c>
    </row>
    <row r="53" spans="1:10" ht="12">
      <c r="A53" s="33"/>
      <c r="B53" s="34"/>
      <c r="C53" s="34"/>
      <c r="D53" s="34"/>
      <c r="E53" s="34"/>
      <c r="F53" s="34"/>
      <c r="G53" s="34"/>
      <c r="H53" s="34"/>
      <c r="I53" s="34"/>
      <c r="J53" s="34"/>
    </row>
  </sheetData>
  <mergeCells count="16">
    <mergeCell ref="A1:A6"/>
    <mergeCell ref="B1:D2"/>
    <mergeCell ref="B3:B4"/>
    <mergeCell ref="C3:C4"/>
    <mergeCell ref="D3:D6"/>
    <mergeCell ref="B5:C6"/>
    <mergeCell ref="E5:F6"/>
    <mergeCell ref="H1:J2"/>
    <mergeCell ref="H3:H4"/>
    <mergeCell ref="I3:I4"/>
    <mergeCell ref="J3:J6"/>
    <mergeCell ref="H5:I6"/>
    <mergeCell ref="E1:G2"/>
    <mergeCell ref="E3:E4"/>
    <mergeCell ref="F3:F4"/>
    <mergeCell ref="G3:G6"/>
  </mergeCells>
  <printOptions horizontalCentered="1"/>
  <pageMargins left="0.3937007874015748" right="0.3937007874015748" top="1.220472440944882" bottom="0.984251968503937" header="0.5118110236220472" footer="0.5118110236220472"/>
  <pageSetup horizontalDpi="600" verticalDpi="600" orientation="landscape" paperSize="9" r:id="rId1"/>
  <headerFooter alignWithMargins="0">
    <oddHeader>&amp;C
&amp;"Times New Roman,Félkövér dőlt"Tiszagyulaháza község 2011.évi költségvetési kiadásainak részletezése kiadási jogcímenként
&amp;R&amp;"Times New Roman,Dőlt"&amp;9 3.számú melléklet
adatok ezer forintban</oddHead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pane xSplit="3" ySplit="6" topLeftCell="D6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" sqref="F3:F6"/>
    </sheetView>
  </sheetViews>
  <sheetFormatPr defaultColWidth="9.140625" defaultRowHeight="12.75"/>
  <cols>
    <col min="1" max="1" width="5.28125" style="22" customWidth="1"/>
    <col min="2" max="2" width="5.140625" style="22" customWidth="1"/>
    <col min="3" max="3" width="28.28125" style="22" bestFit="1" customWidth="1"/>
    <col min="4" max="10" width="10.7109375" style="41" customWidth="1"/>
    <col min="11" max="12" width="10.7109375" style="22" customWidth="1"/>
    <col min="13" max="16384" width="9.140625" style="22" customWidth="1"/>
  </cols>
  <sheetData>
    <row r="1" spans="1:12" ht="12">
      <c r="A1" s="121" t="s">
        <v>45</v>
      </c>
      <c r="B1" s="121"/>
      <c r="C1" s="96" t="s">
        <v>123</v>
      </c>
      <c r="D1" s="106" t="s">
        <v>46</v>
      </c>
      <c r="E1" s="107"/>
      <c r="F1" s="107"/>
      <c r="G1" s="106" t="s">
        <v>71</v>
      </c>
      <c r="H1" s="107"/>
      <c r="I1" s="107"/>
      <c r="J1" s="106" t="s">
        <v>72</v>
      </c>
      <c r="K1" s="107"/>
      <c r="L1" s="108"/>
    </row>
    <row r="2" spans="1:12" ht="12" customHeight="1">
      <c r="A2" s="121"/>
      <c r="B2" s="121"/>
      <c r="C2" s="96"/>
      <c r="D2" s="107"/>
      <c r="E2" s="107"/>
      <c r="F2" s="107"/>
      <c r="G2" s="107"/>
      <c r="H2" s="107"/>
      <c r="I2" s="107"/>
      <c r="J2" s="106"/>
      <c r="K2" s="107"/>
      <c r="L2" s="108"/>
    </row>
    <row r="3" spans="1:12" ht="12">
      <c r="A3" s="107"/>
      <c r="B3" s="107"/>
      <c r="C3" s="96"/>
      <c r="D3" s="106" t="s">
        <v>69</v>
      </c>
      <c r="E3" s="106" t="s">
        <v>70</v>
      </c>
      <c r="F3" s="112" t="s">
        <v>141</v>
      </c>
      <c r="G3" s="106" t="s">
        <v>69</v>
      </c>
      <c r="H3" s="106" t="s">
        <v>70</v>
      </c>
      <c r="I3" s="112" t="s">
        <v>141</v>
      </c>
      <c r="J3" s="106" t="s">
        <v>69</v>
      </c>
      <c r="K3" s="106" t="s">
        <v>70</v>
      </c>
      <c r="L3" s="112" t="s">
        <v>141</v>
      </c>
    </row>
    <row r="4" spans="1:12" ht="12">
      <c r="A4" s="122" t="s">
        <v>47</v>
      </c>
      <c r="B4" s="122" t="s">
        <v>48</v>
      </c>
      <c r="C4" s="96"/>
      <c r="D4" s="107"/>
      <c r="E4" s="107"/>
      <c r="F4" s="113"/>
      <c r="G4" s="107"/>
      <c r="H4" s="107"/>
      <c r="I4" s="113"/>
      <c r="J4" s="107"/>
      <c r="K4" s="107"/>
      <c r="L4" s="113"/>
    </row>
    <row r="5" spans="1:12" ht="12.75" customHeight="1">
      <c r="A5" s="107"/>
      <c r="B5" s="107"/>
      <c r="C5" s="96"/>
      <c r="D5" s="106" t="s">
        <v>80</v>
      </c>
      <c r="E5" s="108"/>
      <c r="F5" s="113"/>
      <c r="G5" s="106" t="s">
        <v>80</v>
      </c>
      <c r="H5" s="108"/>
      <c r="I5" s="113"/>
      <c r="J5" s="106" t="s">
        <v>80</v>
      </c>
      <c r="K5" s="108"/>
      <c r="L5" s="113"/>
    </row>
    <row r="6" spans="1:12" ht="12.75" thickBot="1">
      <c r="A6" s="123"/>
      <c r="B6" s="123"/>
      <c r="C6" s="97"/>
      <c r="D6" s="109"/>
      <c r="E6" s="109"/>
      <c r="F6" s="114"/>
      <c r="G6" s="109"/>
      <c r="H6" s="109"/>
      <c r="I6" s="114"/>
      <c r="J6" s="109"/>
      <c r="K6" s="109"/>
      <c r="L6" s="114"/>
    </row>
    <row r="7" spans="1:12" ht="12.75" thickTop="1">
      <c r="A7" s="26"/>
      <c r="B7" s="26"/>
      <c r="C7" s="26"/>
      <c r="D7" s="27"/>
      <c r="E7" s="27"/>
      <c r="F7" s="27"/>
      <c r="G7" s="27"/>
      <c r="H7" s="27"/>
      <c r="I7" s="27"/>
      <c r="J7" s="27"/>
      <c r="K7" s="26"/>
      <c r="L7" s="26"/>
    </row>
    <row r="8" spans="1:12" ht="12">
      <c r="A8" s="64">
        <v>10</v>
      </c>
      <c r="B8" s="101" t="s">
        <v>124</v>
      </c>
      <c r="C8" s="30" t="s">
        <v>125</v>
      </c>
      <c r="D8" s="31">
        <f aca="true" t="shared" si="0" ref="D8:L8">SUM(D9:D15)</f>
        <v>51793</v>
      </c>
      <c r="E8" s="31">
        <f t="shared" si="0"/>
        <v>51793</v>
      </c>
      <c r="F8" s="31">
        <f t="shared" si="0"/>
        <v>18566</v>
      </c>
      <c r="G8" s="31">
        <f t="shared" si="0"/>
        <v>47993</v>
      </c>
      <c r="H8" s="31">
        <f t="shared" si="0"/>
        <v>47993</v>
      </c>
      <c r="I8" s="31">
        <f t="shared" si="0"/>
        <v>18566</v>
      </c>
      <c r="J8" s="31">
        <f t="shared" si="0"/>
        <v>3800</v>
      </c>
      <c r="K8" s="31">
        <f t="shared" si="0"/>
        <v>3800</v>
      </c>
      <c r="L8" s="31">
        <f t="shared" si="0"/>
        <v>0</v>
      </c>
    </row>
    <row r="9" spans="1:12" ht="12">
      <c r="A9" s="33"/>
      <c r="B9" s="101"/>
      <c r="C9" s="33" t="s">
        <v>126</v>
      </c>
      <c r="D9" s="34">
        <f aca="true" t="shared" si="1" ref="D9:D16">G9+J9</f>
        <v>9161</v>
      </c>
      <c r="E9" s="34">
        <f aca="true" t="shared" si="2" ref="E9:E16">H9+K9</f>
        <v>9161</v>
      </c>
      <c r="F9" s="34">
        <f aca="true" t="shared" si="3" ref="F9:F16">I9+L9</f>
        <v>4499</v>
      </c>
      <c r="G9" s="34">
        <v>9161</v>
      </c>
      <c r="H9" s="34">
        <v>9161</v>
      </c>
      <c r="I9" s="34">
        <v>4499</v>
      </c>
      <c r="J9" s="34"/>
      <c r="K9" s="33"/>
      <c r="L9" s="33"/>
    </row>
    <row r="10" spans="1:12" ht="12">
      <c r="A10" s="33"/>
      <c r="B10" s="101"/>
      <c r="C10" s="33" t="s">
        <v>127</v>
      </c>
      <c r="D10" s="34">
        <f t="shared" si="1"/>
        <v>2076</v>
      </c>
      <c r="E10" s="34">
        <f t="shared" si="2"/>
        <v>2076</v>
      </c>
      <c r="F10" s="34">
        <f t="shared" si="3"/>
        <v>1087</v>
      </c>
      <c r="G10" s="34">
        <v>2076</v>
      </c>
      <c r="H10" s="34">
        <v>2076</v>
      </c>
      <c r="I10" s="34">
        <v>1087</v>
      </c>
      <c r="J10" s="34"/>
      <c r="K10" s="33"/>
      <c r="L10" s="33"/>
    </row>
    <row r="11" spans="1:12" ht="12">
      <c r="A11" s="33"/>
      <c r="B11" s="101"/>
      <c r="C11" s="33" t="s">
        <v>128</v>
      </c>
      <c r="D11" s="34">
        <f t="shared" si="1"/>
        <v>10480</v>
      </c>
      <c r="E11" s="34">
        <f t="shared" si="2"/>
        <v>10480</v>
      </c>
      <c r="F11" s="34">
        <f t="shared" si="3"/>
        <v>3298</v>
      </c>
      <c r="G11" s="34">
        <v>10480</v>
      </c>
      <c r="H11" s="34">
        <v>10480</v>
      </c>
      <c r="I11" s="34">
        <v>3298</v>
      </c>
      <c r="J11" s="34"/>
      <c r="K11" s="33"/>
      <c r="L11" s="33"/>
    </row>
    <row r="12" spans="1:12" ht="12">
      <c r="A12" s="33"/>
      <c r="B12" s="101"/>
      <c r="C12" s="33" t="s">
        <v>100</v>
      </c>
      <c r="D12" s="34">
        <f t="shared" si="1"/>
        <v>662</v>
      </c>
      <c r="E12" s="34">
        <f t="shared" si="2"/>
        <v>662</v>
      </c>
      <c r="F12" s="34">
        <f t="shared" si="3"/>
        <v>47</v>
      </c>
      <c r="G12" s="34">
        <v>662</v>
      </c>
      <c r="H12" s="34">
        <v>662</v>
      </c>
      <c r="I12" s="34">
        <v>47</v>
      </c>
      <c r="J12" s="34"/>
      <c r="K12" s="33"/>
      <c r="L12" s="33"/>
    </row>
    <row r="13" spans="1:12" ht="12">
      <c r="A13" s="33"/>
      <c r="B13" s="101"/>
      <c r="C13" s="33" t="s">
        <v>108</v>
      </c>
      <c r="D13" s="34">
        <f t="shared" si="1"/>
        <v>24864</v>
      </c>
      <c r="E13" s="34">
        <f t="shared" si="2"/>
        <v>24864</v>
      </c>
      <c r="F13" s="34">
        <f t="shared" si="3"/>
        <v>6441</v>
      </c>
      <c r="G13" s="34">
        <v>24864</v>
      </c>
      <c r="H13" s="34">
        <v>24864</v>
      </c>
      <c r="I13" s="34">
        <v>6441</v>
      </c>
      <c r="J13" s="34"/>
      <c r="K13" s="33"/>
      <c r="L13" s="33"/>
    </row>
    <row r="14" spans="1:12" ht="12">
      <c r="A14" s="33"/>
      <c r="B14" s="101"/>
      <c r="C14" s="33" t="s">
        <v>129</v>
      </c>
      <c r="D14" s="34">
        <f t="shared" si="1"/>
        <v>0</v>
      </c>
      <c r="E14" s="34">
        <f t="shared" si="2"/>
        <v>0</v>
      </c>
      <c r="F14" s="34">
        <f t="shared" si="3"/>
        <v>0</v>
      </c>
      <c r="G14" s="34"/>
      <c r="H14" s="34"/>
      <c r="I14" s="34"/>
      <c r="J14" s="34"/>
      <c r="K14" s="33"/>
      <c r="L14" s="33"/>
    </row>
    <row r="15" spans="1:12" ht="12">
      <c r="A15" s="33"/>
      <c r="B15" s="101"/>
      <c r="C15" s="33" t="s">
        <v>130</v>
      </c>
      <c r="D15" s="34">
        <f t="shared" si="1"/>
        <v>4550</v>
      </c>
      <c r="E15" s="34">
        <f t="shared" si="2"/>
        <v>4550</v>
      </c>
      <c r="F15" s="34">
        <f t="shared" si="3"/>
        <v>3194</v>
      </c>
      <c r="G15" s="34">
        <v>750</v>
      </c>
      <c r="H15" s="34">
        <v>750</v>
      </c>
      <c r="I15" s="34">
        <v>3194</v>
      </c>
      <c r="J15" s="34">
        <v>3800</v>
      </c>
      <c r="K15" s="34">
        <v>3800</v>
      </c>
      <c r="L15" s="33"/>
    </row>
    <row r="16" spans="1:12" ht="12">
      <c r="A16" s="33"/>
      <c r="B16" s="101"/>
      <c r="C16" s="33" t="s">
        <v>131</v>
      </c>
      <c r="D16" s="54">
        <f t="shared" si="1"/>
        <v>1.5</v>
      </c>
      <c r="E16" s="54">
        <f t="shared" si="2"/>
        <v>1.5</v>
      </c>
      <c r="F16" s="54">
        <f t="shared" si="3"/>
        <v>1.5</v>
      </c>
      <c r="G16" s="54">
        <v>1.5</v>
      </c>
      <c r="H16" s="54">
        <v>1.5</v>
      </c>
      <c r="I16" s="54">
        <v>1.5</v>
      </c>
      <c r="J16" s="54"/>
      <c r="K16" s="33"/>
      <c r="L16" s="33"/>
    </row>
    <row r="17" spans="1:12" ht="12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3"/>
      <c r="L17" s="33"/>
    </row>
    <row r="18" spans="1:12" ht="12">
      <c r="A18" s="64">
        <v>11</v>
      </c>
      <c r="B18" s="101" t="s">
        <v>132</v>
      </c>
      <c r="C18" s="30" t="s">
        <v>125</v>
      </c>
      <c r="D18" s="31">
        <f aca="true" t="shared" si="4" ref="D18:L18">SUM(D19:D25)</f>
        <v>5462</v>
      </c>
      <c r="E18" s="31">
        <f t="shared" si="4"/>
        <v>5462</v>
      </c>
      <c r="F18" s="31">
        <f t="shared" si="4"/>
        <v>578</v>
      </c>
      <c r="G18" s="31">
        <f t="shared" si="4"/>
        <v>5462</v>
      </c>
      <c r="H18" s="31">
        <f t="shared" si="4"/>
        <v>5462</v>
      </c>
      <c r="I18" s="31">
        <f t="shared" si="4"/>
        <v>578</v>
      </c>
      <c r="J18" s="31">
        <f t="shared" si="4"/>
        <v>0</v>
      </c>
      <c r="K18" s="31">
        <f t="shared" si="4"/>
        <v>0</v>
      </c>
      <c r="L18" s="31">
        <f t="shared" si="4"/>
        <v>0</v>
      </c>
    </row>
    <row r="19" spans="1:12" ht="12">
      <c r="A19" s="33"/>
      <c r="B19" s="101"/>
      <c r="C19" s="33" t="s">
        <v>126</v>
      </c>
      <c r="D19" s="34">
        <f aca="true" t="shared" si="5" ref="D19:D26">G19+J19</f>
        <v>0</v>
      </c>
      <c r="E19" s="34">
        <f aca="true" t="shared" si="6" ref="E19:E26">H19+K19</f>
        <v>0</v>
      </c>
      <c r="F19" s="34">
        <f aca="true" t="shared" si="7" ref="F19:F26">I19+L19</f>
        <v>0</v>
      </c>
      <c r="G19" s="34">
        <v>0</v>
      </c>
      <c r="H19" s="34"/>
      <c r="I19" s="34"/>
      <c r="J19" s="34"/>
      <c r="K19" s="33"/>
      <c r="L19" s="33"/>
    </row>
    <row r="20" spans="1:12" ht="12">
      <c r="A20" s="33"/>
      <c r="B20" s="101"/>
      <c r="C20" s="33" t="s">
        <v>127</v>
      </c>
      <c r="D20" s="34">
        <f t="shared" si="5"/>
        <v>0</v>
      </c>
      <c r="E20" s="34">
        <f t="shared" si="6"/>
        <v>0</v>
      </c>
      <c r="F20" s="34">
        <f t="shared" si="7"/>
        <v>0</v>
      </c>
      <c r="G20" s="34">
        <v>0</v>
      </c>
      <c r="H20" s="34"/>
      <c r="I20" s="34"/>
      <c r="J20" s="34"/>
      <c r="K20" s="33"/>
      <c r="L20" s="33"/>
    </row>
    <row r="21" spans="1:12" ht="12">
      <c r="A21" s="33"/>
      <c r="B21" s="101"/>
      <c r="C21" s="33" t="s">
        <v>128</v>
      </c>
      <c r="D21" s="34">
        <f t="shared" si="5"/>
        <v>5462</v>
      </c>
      <c r="E21" s="34">
        <f t="shared" si="6"/>
        <v>5462</v>
      </c>
      <c r="F21" s="34">
        <f t="shared" si="7"/>
        <v>578</v>
      </c>
      <c r="G21" s="34">
        <v>5462</v>
      </c>
      <c r="H21" s="34">
        <v>5462</v>
      </c>
      <c r="I21" s="34">
        <v>578</v>
      </c>
      <c r="J21" s="34"/>
      <c r="K21" s="33"/>
      <c r="L21" s="33"/>
    </row>
    <row r="22" spans="1:12" ht="12">
      <c r="A22" s="33"/>
      <c r="B22" s="101"/>
      <c r="C22" s="33" t="s">
        <v>100</v>
      </c>
      <c r="D22" s="34">
        <f t="shared" si="5"/>
        <v>0</v>
      </c>
      <c r="E22" s="34">
        <f t="shared" si="6"/>
        <v>0</v>
      </c>
      <c r="F22" s="34">
        <f t="shared" si="7"/>
        <v>0</v>
      </c>
      <c r="G22" s="34">
        <v>0</v>
      </c>
      <c r="H22" s="34"/>
      <c r="I22" s="34"/>
      <c r="J22" s="34"/>
      <c r="K22" s="33"/>
      <c r="L22" s="33"/>
    </row>
    <row r="23" spans="1:12" ht="12">
      <c r="A23" s="33"/>
      <c r="B23" s="101"/>
      <c r="C23" s="33" t="s">
        <v>108</v>
      </c>
      <c r="D23" s="34">
        <f t="shared" si="5"/>
        <v>0</v>
      </c>
      <c r="E23" s="34">
        <f t="shared" si="6"/>
        <v>0</v>
      </c>
      <c r="F23" s="34">
        <f t="shared" si="7"/>
        <v>0</v>
      </c>
      <c r="G23" s="34"/>
      <c r="H23" s="34"/>
      <c r="I23" s="34"/>
      <c r="J23" s="34"/>
      <c r="K23" s="33"/>
      <c r="L23" s="33"/>
    </row>
    <row r="24" spans="1:12" ht="12">
      <c r="A24" s="33"/>
      <c r="B24" s="101"/>
      <c r="C24" s="33" t="s">
        <v>129</v>
      </c>
      <c r="D24" s="34">
        <f t="shared" si="5"/>
        <v>0</v>
      </c>
      <c r="E24" s="34">
        <f t="shared" si="6"/>
        <v>0</v>
      </c>
      <c r="F24" s="34">
        <f t="shared" si="7"/>
        <v>0</v>
      </c>
      <c r="G24" s="34"/>
      <c r="H24" s="34"/>
      <c r="I24" s="34"/>
      <c r="J24" s="34"/>
      <c r="K24" s="33"/>
      <c r="L24" s="33"/>
    </row>
    <row r="25" spans="1:12" ht="12">
      <c r="A25" s="33"/>
      <c r="B25" s="101"/>
      <c r="C25" s="33" t="s">
        <v>121</v>
      </c>
      <c r="D25" s="34">
        <f t="shared" si="5"/>
        <v>0</v>
      </c>
      <c r="E25" s="34">
        <f t="shared" si="6"/>
        <v>0</v>
      </c>
      <c r="F25" s="34">
        <f t="shared" si="7"/>
        <v>0</v>
      </c>
      <c r="G25" s="34"/>
      <c r="H25" s="34"/>
      <c r="I25" s="34"/>
      <c r="J25" s="34"/>
      <c r="K25" s="33"/>
      <c r="L25" s="33"/>
    </row>
    <row r="26" spans="1:12" ht="12">
      <c r="A26" s="33"/>
      <c r="B26" s="101"/>
      <c r="C26" s="33" t="s">
        <v>131</v>
      </c>
      <c r="D26" s="54">
        <f t="shared" si="5"/>
        <v>0</v>
      </c>
      <c r="E26" s="54">
        <f t="shared" si="6"/>
        <v>0</v>
      </c>
      <c r="F26" s="54">
        <f t="shared" si="7"/>
        <v>0</v>
      </c>
      <c r="G26" s="54"/>
      <c r="H26" s="54"/>
      <c r="I26" s="54"/>
      <c r="J26" s="54"/>
      <c r="K26" s="33"/>
      <c r="L26" s="33"/>
    </row>
    <row r="27" spans="1:12" ht="12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3"/>
      <c r="L27" s="33"/>
    </row>
    <row r="28" spans="1:12" ht="12">
      <c r="A28" s="33">
        <v>12</v>
      </c>
      <c r="B28" s="104" t="s">
        <v>133</v>
      </c>
      <c r="C28" s="30" t="s">
        <v>125</v>
      </c>
      <c r="D28" s="31">
        <f aca="true" t="shared" si="8" ref="D28:L28">SUM(D29:D35)</f>
        <v>20059</v>
      </c>
      <c r="E28" s="31">
        <f t="shared" si="8"/>
        <v>20059</v>
      </c>
      <c r="F28" s="31">
        <f t="shared" si="8"/>
        <v>11280</v>
      </c>
      <c r="G28" s="31">
        <f t="shared" si="8"/>
        <v>20059</v>
      </c>
      <c r="H28" s="31">
        <f t="shared" si="8"/>
        <v>20059</v>
      </c>
      <c r="I28" s="31">
        <f t="shared" si="8"/>
        <v>11280</v>
      </c>
      <c r="J28" s="31">
        <f t="shared" si="8"/>
        <v>0</v>
      </c>
      <c r="K28" s="31">
        <f t="shared" si="8"/>
        <v>0</v>
      </c>
      <c r="L28" s="31">
        <f t="shared" si="8"/>
        <v>0</v>
      </c>
    </row>
    <row r="29" spans="1:12" ht="12">
      <c r="A29" s="33"/>
      <c r="B29" s="104"/>
      <c r="C29" s="33" t="s">
        <v>126</v>
      </c>
      <c r="D29" s="34">
        <f aca="true" t="shared" si="9" ref="D29:D36">G29+J29</f>
        <v>5650</v>
      </c>
      <c r="E29" s="34">
        <f aca="true" t="shared" si="10" ref="E29:E36">H29+K29</f>
        <v>5650</v>
      </c>
      <c r="F29" s="34">
        <f aca="true" t="shared" si="11" ref="F29:F36">I29+L29</f>
        <v>1412</v>
      </c>
      <c r="G29" s="34">
        <v>5650</v>
      </c>
      <c r="H29" s="34">
        <v>5650</v>
      </c>
      <c r="I29" s="34">
        <v>1412</v>
      </c>
      <c r="J29" s="34"/>
      <c r="K29" s="33"/>
      <c r="L29" s="33"/>
    </row>
    <row r="30" spans="1:12" ht="12">
      <c r="A30" s="33"/>
      <c r="B30" s="104"/>
      <c r="C30" s="33" t="s">
        <v>127</v>
      </c>
      <c r="D30" s="34">
        <f t="shared" si="9"/>
        <v>1966</v>
      </c>
      <c r="E30" s="34">
        <f t="shared" si="10"/>
        <v>1966</v>
      </c>
      <c r="F30" s="34">
        <f t="shared" si="11"/>
        <v>468</v>
      </c>
      <c r="G30" s="34">
        <v>1966</v>
      </c>
      <c r="H30" s="34">
        <v>1966</v>
      </c>
      <c r="I30" s="34">
        <v>468</v>
      </c>
      <c r="J30" s="34"/>
      <c r="K30" s="33"/>
      <c r="L30" s="33"/>
    </row>
    <row r="31" spans="1:12" ht="12">
      <c r="A31" s="33"/>
      <c r="B31" s="104"/>
      <c r="C31" s="33" t="s">
        <v>128</v>
      </c>
      <c r="D31" s="34">
        <f t="shared" si="9"/>
        <v>79</v>
      </c>
      <c r="E31" s="34">
        <f t="shared" si="10"/>
        <v>79</v>
      </c>
      <c r="F31" s="34">
        <f t="shared" si="11"/>
        <v>0</v>
      </c>
      <c r="G31" s="34">
        <v>79</v>
      </c>
      <c r="H31" s="34">
        <v>79</v>
      </c>
      <c r="I31" s="34"/>
      <c r="J31" s="34"/>
      <c r="K31" s="33"/>
      <c r="L31" s="33"/>
    </row>
    <row r="32" spans="1:12" ht="12">
      <c r="A32" s="33"/>
      <c r="B32" s="104"/>
      <c r="C32" s="33" t="s">
        <v>100</v>
      </c>
      <c r="D32" s="34">
        <f t="shared" si="9"/>
        <v>0</v>
      </c>
      <c r="E32" s="34">
        <f t="shared" si="10"/>
        <v>0</v>
      </c>
      <c r="F32" s="34">
        <f t="shared" si="11"/>
        <v>0</v>
      </c>
      <c r="G32" s="34"/>
      <c r="H32" s="34"/>
      <c r="I32" s="34"/>
      <c r="J32" s="34"/>
      <c r="K32" s="33"/>
      <c r="L32" s="33"/>
    </row>
    <row r="33" spans="1:12" ht="12">
      <c r="A33" s="33"/>
      <c r="B33" s="104"/>
      <c r="C33" s="33" t="s">
        <v>108</v>
      </c>
      <c r="D33" s="34">
        <f t="shared" si="9"/>
        <v>12364</v>
      </c>
      <c r="E33" s="34">
        <f t="shared" si="10"/>
        <v>12364</v>
      </c>
      <c r="F33" s="34">
        <f t="shared" si="11"/>
        <v>9400</v>
      </c>
      <c r="G33" s="34">
        <v>12364</v>
      </c>
      <c r="H33" s="34">
        <v>12364</v>
      </c>
      <c r="I33" s="34">
        <v>9400</v>
      </c>
      <c r="J33" s="34"/>
      <c r="K33" s="33"/>
      <c r="L33" s="33"/>
    </row>
    <row r="34" spans="1:12" ht="12">
      <c r="A34" s="33"/>
      <c r="B34" s="104"/>
      <c r="C34" s="33" t="s">
        <v>129</v>
      </c>
      <c r="D34" s="34">
        <f t="shared" si="9"/>
        <v>0</v>
      </c>
      <c r="E34" s="34">
        <f t="shared" si="10"/>
        <v>0</v>
      </c>
      <c r="F34" s="34">
        <f t="shared" si="11"/>
        <v>0</v>
      </c>
      <c r="G34" s="34"/>
      <c r="H34" s="34"/>
      <c r="I34" s="34"/>
      <c r="J34" s="34"/>
      <c r="K34" s="33"/>
      <c r="L34" s="33"/>
    </row>
    <row r="35" spans="1:12" ht="12">
      <c r="A35" s="33"/>
      <c r="B35" s="104"/>
      <c r="C35" s="33" t="s">
        <v>121</v>
      </c>
      <c r="D35" s="34">
        <f t="shared" si="9"/>
        <v>0</v>
      </c>
      <c r="E35" s="34">
        <f t="shared" si="10"/>
        <v>0</v>
      </c>
      <c r="F35" s="34">
        <f t="shared" si="11"/>
        <v>0</v>
      </c>
      <c r="G35" s="34"/>
      <c r="H35" s="34"/>
      <c r="I35" s="34"/>
      <c r="J35" s="34"/>
      <c r="K35" s="33"/>
      <c r="L35" s="33"/>
    </row>
    <row r="36" spans="1:12" ht="12">
      <c r="A36" s="33"/>
      <c r="B36" s="104"/>
      <c r="C36" s="33" t="s">
        <v>131</v>
      </c>
      <c r="D36" s="54">
        <f t="shared" si="9"/>
        <v>6.3</v>
      </c>
      <c r="E36" s="54">
        <f t="shared" si="10"/>
        <v>6.3</v>
      </c>
      <c r="F36" s="54">
        <f t="shared" si="11"/>
        <v>5</v>
      </c>
      <c r="G36" s="54">
        <v>6.3</v>
      </c>
      <c r="H36" s="54">
        <v>6.3</v>
      </c>
      <c r="I36" s="54">
        <v>5</v>
      </c>
      <c r="J36" s="54"/>
      <c r="K36" s="33"/>
      <c r="L36" s="33"/>
    </row>
    <row r="37" spans="1:12" ht="12">
      <c r="A37" s="33"/>
      <c r="B37" s="36"/>
      <c r="C37" s="33"/>
      <c r="D37" s="34"/>
      <c r="E37" s="34"/>
      <c r="F37" s="34"/>
      <c r="G37" s="34"/>
      <c r="H37" s="34"/>
      <c r="I37" s="34"/>
      <c r="J37" s="34"/>
      <c r="K37" s="33"/>
      <c r="L37" s="33"/>
    </row>
    <row r="38" spans="1:12" ht="12">
      <c r="A38" s="33"/>
      <c r="B38" s="33"/>
      <c r="C38" s="33"/>
      <c r="D38" s="34"/>
      <c r="E38" s="34"/>
      <c r="F38" s="34"/>
      <c r="G38" s="34"/>
      <c r="H38" s="34"/>
      <c r="I38" s="34"/>
      <c r="J38" s="34"/>
      <c r="K38" s="33"/>
      <c r="L38" s="33"/>
    </row>
    <row r="39" spans="1:12" ht="12">
      <c r="A39" s="64">
        <v>13</v>
      </c>
      <c r="B39" s="101" t="s">
        <v>76</v>
      </c>
      <c r="C39" s="30" t="s">
        <v>125</v>
      </c>
      <c r="D39" s="31">
        <f aca="true" t="shared" si="12" ref="D39:L39">SUM(D40:D46)</f>
        <v>3324</v>
      </c>
      <c r="E39" s="31">
        <f t="shared" si="12"/>
        <v>3324</v>
      </c>
      <c r="F39" s="31">
        <f t="shared" si="12"/>
        <v>1258</v>
      </c>
      <c r="G39" s="31">
        <f t="shared" si="12"/>
        <v>3324</v>
      </c>
      <c r="H39" s="31">
        <f t="shared" si="12"/>
        <v>3324</v>
      </c>
      <c r="I39" s="31">
        <f t="shared" si="12"/>
        <v>1258</v>
      </c>
      <c r="J39" s="31">
        <f t="shared" si="12"/>
        <v>0</v>
      </c>
      <c r="K39" s="31">
        <f t="shared" si="12"/>
        <v>0</v>
      </c>
      <c r="L39" s="31">
        <f t="shared" si="12"/>
        <v>0</v>
      </c>
    </row>
    <row r="40" spans="1:12" ht="12">
      <c r="A40" s="33"/>
      <c r="B40" s="101"/>
      <c r="C40" s="33" t="s">
        <v>126</v>
      </c>
      <c r="D40" s="34">
        <f aca="true" t="shared" si="13" ref="D40:D47">G40+J40</f>
        <v>1793</v>
      </c>
      <c r="E40" s="34">
        <f aca="true" t="shared" si="14" ref="E40:E47">H40+K40</f>
        <v>1793</v>
      </c>
      <c r="F40" s="34">
        <f aca="true" t="shared" si="15" ref="F40:F47">I40+L40</f>
        <v>858</v>
      </c>
      <c r="G40" s="34">
        <v>1793</v>
      </c>
      <c r="H40" s="34">
        <v>1793</v>
      </c>
      <c r="I40" s="34">
        <v>858</v>
      </c>
      <c r="J40" s="34"/>
      <c r="K40" s="33"/>
      <c r="L40" s="33"/>
    </row>
    <row r="41" spans="1:12" ht="12">
      <c r="A41" s="33"/>
      <c r="B41" s="101"/>
      <c r="C41" s="33" t="s">
        <v>127</v>
      </c>
      <c r="D41" s="34">
        <f t="shared" si="13"/>
        <v>408</v>
      </c>
      <c r="E41" s="34">
        <f t="shared" si="14"/>
        <v>408</v>
      </c>
      <c r="F41" s="34">
        <f t="shared" si="15"/>
        <v>150</v>
      </c>
      <c r="G41" s="34">
        <v>408</v>
      </c>
      <c r="H41" s="34">
        <v>408</v>
      </c>
      <c r="I41" s="34">
        <v>150</v>
      </c>
      <c r="J41" s="34"/>
      <c r="K41" s="33"/>
      <c r="L41" s="33"/>
    </row>
    <row r="42" spans="1:12" ht="12">
      <c r="A42" s="33"/>
      <c r="B42" s="101"/>
      <c r="C42" s="33" t="s">
        <v>128</v>
      </c>
      <c r="D42" s="34">
        <f t="shared" si="13"/>
        <v>1099</v>
      </c>
      <c r="E42" s="34">
        <f t="shared" si="14"/>
        <v>1099</v>
      </c>
      <c r="F42" s="34">
        <f t="shared" si="15"/>
        <v>241</v>
      </c>
      <c r="G42" s="34">
        <v>1099</v>
      </c>
      <c r="H42" s="34">
        <v>1099</v>
      </c>
      <c r="I42" s="34">
        <v>241</v>
      </c>
      <c r="J42" s="34"/>
      <c r="K42" s="33"/>
      <c r="L42" s="33"/>
    </row>
    <row r="43" spans="1:12" ht="12">
      <c r="A43" s="33"/>
      <c r="B43" s="101"/>
      <c r="C43" s="33" t="s">
        <v>100</v>
      </c>
      <c r="D43" s="34">
        <f t="shared" si="13"/>
        <v>24</v>
      </c>
      <c r="E43" s="34">
        <f t="shared" si="14"/>
        <v>24</v>
      </c>
      <c r="F43" s="34">
        <f t="shared" si="15"/>
        <v>9</v>
      </c>
      <c r="G43" s="34">
        <v>24</v>
      </c>
      <c r="H43" s="34">
        <v>24</v>
      </c>
      <c r="I43" s="34">
        <v>9</v>
      </c>
      <c r="J43" s="34"/>
      <c r="K43" s="33"/>
      <c r="L43" s="33"/>
    </row>
    <row r="44" spans="1:12" ht="12">
      <c r="A44" s="33"/>
      <c r="B44" s="101"/>
      <c r="C44" s="33" t="s">
        <v>108</v>
      </c>
      <c r="D44" s="34">
        <f t="shared" si="13"/>
        <v>0</v>
      </c>
      <c r="E44" s="34">
        <f t="shared" si="14"/>
        <v>0</v>
      </c>
      <c r="F44" s="34">
        <f t="shared" si="15"/>
        <v>0</v>
      </c>
      <c r="G44" s="34"/>
      <c r="H44" s="34"/>
      <c r="I44" s="34"/>
      <c r="J44" s="34"/>
      <c r="K44" s="33"/>
      <c r="L44" s="33"/>
    </row>
    <row r="45" spans="1:12" ht="12">
      <c r="A45" s="33"/>
      <c r="B45" s="101"/>
      <c r="C45" s="33" t="s">
        <v>129</v>
      </c>
      <c r="D45" s="34">
        <f t="shared" si="13"/>
        <v>0</v>
      </c>
      <c r="E45" s="34">
        <f t="shared" si="14"/>
        <v>0</v>
      </c>
      <c r="F45" s="34">
        <f t="shared" si="15"/>
        <v>0</v>
      </c>
      <c r="G45" s="34"/>
      <c r="H45" s="34"/>
      <c r="I45" s="34"/>
      <c r="J45" s="34"/>
      <c r="K45" s="33"/>
      <c r="L45" s="33"/>
    </row>
    <row r="46" spans="1:12" ht="12">
      <c r="A46" s="33"/>
      <c r="B46" s="101"/>
      <c r="C46" s="33" t="s">
        <v>121</v>
      </c>
      <c r="D46" s="34">
        <f t="shared" si="13"/>
        <v>0</v>
      </c>
      <c r="E46" s="34">
        <f t="shared" si="14"/>
        <v>0</v>
      </c>
      <c r="F46" s="34">
        <f t="shared" si="15"/>
        <v>0</v>
      </c>
      <c r="G46" s="34"/>
      <c r="H46" s="34"/>
      <c r="I46" s="34"/>
      <c r="J46" s="34"/>
      <c r="K46" s="33"/>
      <c r="L46" s="33"/>
    </row>
    <row r="47" spans="1:12" ht="12">
      <c r="A47" s="33"/>
      <c r="B47" s="101"/>
      <c r="C47" s="33" t="s">
        <v>131</v>
      </c>
      <c r="D47" s="54">
        <f t="shared" si="13"/>
        <v>1</v>
      </c>
      <c r="E47" s="54">
        <f t="shared" si="14"/>
        <v>1</v>
      </c>
      <c r="F47" s="54">
        <f t="shared" si="15"/>
        <v>1</v>
      </c>
      <c r="G47" s="54">
        <v>1</v>
      </c>
      <c r="H47" s="54">
        <v>1</v>
      </c>
      <c r="I47" s="54">
        <v>1</v>
      </c>
      <c r="J47" s="54"/>
      <c r="K47" s="33"/>
      <c r="L47" s="33"/>
    </row>
    <row r="48" spans="1:12" ht="12">
      <c r="A48" s="33"/>
      <c r="B48" s="33"/>
      <c r="C48" s="33"/>
      <c r="D48" s="34"/>
      <c r="E48" s="34"/>
      <c r="F48" s="34"/>
      <c r="G48" s="34"/>
      <c r="H48" s="34"/>
      <c r="I48" s="34"/>
      <c r="J48" s="34"/>
      <c r="K48" s="33"/>
      <c r="L48" s="33"/>
    </row>
    <row r="49" spans="1:12" ht="12">
      <c r="A49" s="33">
        <v>14</v>
      </c>
      <c r="B49" s="101" t="s">
        <v>63</v>
      </c>
      <c r="C49" s="30" t="s">
        <v>125</v>
      </c>
      <c r="D49" s="31">
        <f aca="true" t="shared" si="16" ref="D49:L49">SUM(D50:D56)</f>
        <v>17153</v>
      </c>
      <c r="E49" s="31">
        <f t="shared" si="16"/>
        <v>17153</v>
      </c>
      <c r="F49" s="31">
        <f t="shared" si="16"/>
        <v>6999</v>
      </c>
      <c r="G49" s="31">
        <f t="shared" si="16"/>
        <v>17153</v>
      </c>
      <c r="H49" s="31">
        <f t="shared" si="16"/>
        <v>17153</v>
      </c>
      <c r="I49" s="31">
        <f t="shared" si="16"/>
        <v>6999</v>
      </c>
      <c r="J49" s="31">
        <f t="shared" si="16"/>
        <v>0</v>
      </c>
      <c r="K49" s="31">
        <f t="shared" si="16"/>
        <v>0</v>
      </c>
      <c r="L49" s="31">
        <f t="shared" si="16"/>
        <v>0</v>
      </c>
    </row>
    <row r="50" spans="1:12" ht="12">
      <c r="A50" s="33"/>
      <c r="B50" s="101"/>
      <c r="C50" s="33" t="s">
        <v>126</v>
      </c>
      <c r="D50" s="34">
        <f aca="true" t="shared" si="17" ref="D50:D57">G50+J50</f>
        <v>6116</v>
      </c>
      <c r="E50" s="34">
        <f aca="true" t="shared" si="18" ref="E50:E57">H50+K50</f>
        <v>6116</v>
      </c>
      <c r="F50" s="34">
        <f aca="true" t="shared" si="19" ref="F50:F57">I50+L50</f>
        <v>2863</v>
      </c>
      <c r="G50" s="34">
        <v>6116</v>
      </c>
      <c r="H50" s="34">
        <v>6116</v>
      </c>
      <c r="I50" s="34">
        <v>2863</v>
      </c>
      <c r="J50" s="34"/>
      <c r="K50" s="33"/>
      <c r="L50" s="33"/>
    </row>
    <row r="51" spans="1:12" ht="12">
      <c r="A51" s="33"/>
      <c r="B51" s="101"/>
      <c r="C51" s="33" t="s">
        <v>127</v>
      </c>
      <c r="D51" s="34">
        <f t="shared" si="17"/>
        <v>1520</v>
      </c>
      <c r="E51" s="34">
        <f t="shared" si="18"/>
        <v>1520</v>
      </c>
      <c r="F51" s="34">
        <f t="shared" si="19"/>
        <v>745</v>
      </c>
      <c r="G51" s="34">
        <v>1520</v>
      </c>
      <c r="H51" s="34">
        <v>1520</v>
      </c>
      <c r="I51" s="34">
        <v>745</v>
      </c>
      <c r="J51" s="34"/>
      <c r="K51" s="33"/>
      <c r="L51" s="33"/>
    </row>
    <row r="52" spans="1:12" ht="12">
      <c r="A52" s="33"/>
      <c r="B52" s="101"/>
      <c r="C52" s="33" t="s">
        <v>128</v>
      </c>
      <c r="D52" s="34">
        <f t="shared" si="17"/>
        <v>9439</v>
      </c>
      <c r="E52" s="34">
        <f t="shared" si="18"/>
        <v>9439</v>
      </c>
      <c r="F52" s="34">
        <f t="shared" si="19"/>
        <v>3355</v>
      </c>
      <c r="G52" s="34">
        <v>9439</v>
      </c>
      <c r="H52" s="34">
        <v>9439</v>
      </c>
      <c r="I52" s="34">
        <v>3355</v>
      </c>
      <c r="J52" s="34"/>
      <c r="K52" s="33"/>
      <c r="L52" s="33"/>
    </row>
    <row r="53" spans="1:12" ht="12">
      <c r="A53" s="33"/>
      <c r="B53" s="101"/>
      <c r="C53" s="33" t="s">
        <v>100</v>
      </c>
      <c r="D53" s="34">
        <f t="shared" si="17"/>
        <v>78</v>
      </c>
      <c r="E53" s="34">
        <f t="shared" si="18"/>
        <v>78</v>
      </c>
      <c r="F53" s="34">
        <f t="shared" si="19"/>
        <v>36</v>
      </c>
      <c r="G53" s="34">
        <v>78</v>
      </c>
      <c r="H53" s="34">
        <v>78</v>
      </c>
      <c r="I53" s="34">
        <v>36</v>
      </c>
      <c r="J53" s="34"/>
      <c r="K53" s="33"/>
      <c r="L53" s="33"/>
    </row>
    <row r="54" spans="1:12" ht="12">
      <c r="A54" s="33"/>
      <c r="B54" s="101"/>
      <c r="C54" s="33" t="s">
        <v>108</v>
      </c>
      <c r="D54" s="34">
        <f t="shared" si="17"/>
        <v>0</v>
      </c>
      <c r="E54" s="34">
        <f t="shared" si="18"/>
        <v>0</v>
      </c>
      <c r="F54" s="34">
        <f t="shared" si="19"/>
        <v>0</v>
      </c>
      <c r="G54" s="34"/>
      <c r="H54" s="34"/>
      <c r="I54" s="34"/>
      <c r="J54" s="34"/>
      <c r="K54" s="33"/>
      <c r="L54" s="33"/>
    </row>
    <row r="55" spans="1:12" ht="12">
      <c r="A55" s="33"/>
      <c r="B55" s="101"/>
      <c r="C55" s="33" t="s">
        <v>129</v>
      </c>
      <c r="D55" s="34">
        <f t="shared" si="17"/>
        <v>0</v>
      </c>
      <c r="E55" s="34">
        <f t="shared" si="18"/>
        <v>0</v>
      </c>
      <c r="F55" s="34">
        <f t="shared" si="19"/>
        <v>0</v>
      </c>
      <c r="G55" s="34"/>
      <c r="H55" s="34"/>
      <c r="I55" s="34"/>
      <c r="J55" s="34"/>
      <c r="K55" s="33"/>
      <c r="L55" s="33"/>
    </row>
    <row r="56" spans="1:12" ht="12">
      <c r="A56" s="33"/>
      <c r="B56" s="101"/>
      <c r="C56" s="33" t="s">
        <v>121</v>
      </c>
      <c r="D56" s="34">
        <f t="shared" si="17"/>
        <v>0</v>
      </c>
      <c r="E56" s="34">
        <f t="shared" si="18"/>
        <v>0</v>
      </c>
      <c r="F56" s="34">
        <f t="shared" si="19"/>
        <v>0</v>
      </c>
      <c r="G56" s="34"/>
      <c r="H56" s="34"/>
      <c r="I56" s="34"/>
      <c r="J56" s="34"/>
      <c r="K56" s="33"/>
      <c r="L56" s="33"/>
    </row>
    <row r="57" spans="1:12" ht="12">
      <c r="A57" s="33"/>
      <c r="B57" s="101"/>
      <c r="C57" s="33" t="s">
        <v>131</v>
      </c>
      <c r="D57" s="54">
        <f t="shared" si="17"/>
        <v>5</v>
      </c>
      <c r="E57" s="54">
        <f t="shared" si="18"/>
        <v>5</v>
      </c>
      <c r="F57" s="54">
        <f t="shared" si="19"/>
        <v>5</v>
      </c>
      <c r="G57" s="54">
        <v>5</v>
      </c>
      <c r="H57" s="54">
        <v>5</v>
      </c>
      <c r="I57" s="54">
        <v>5</v>
      </c>
      <c r="J57" s="54"/>
      <c r="K57" s="33"/>
      <c r="L57" s="33"/>
    </row>
    <row r="58" spans="1:12" ht="12">
      <c r="A58" s="33"/>
      <c r="B58" s="23"/>
      <c r="C58" s="33"/>
      <c r="D58" s="54"/>
      <c r="E58" s="54"/>
      <c r="F58" s="54"/>
      <c r="G58" s="54"/>
      <c r="H58" s="54"/>
      <c r="I58" s="54"/>
      <c r="J58" s="54"/>
      <c r="K58" s="33"/>
      <c r="L58" s="33"/>
    </row>
    <row r="59" spans="1:12" ht="12">
      <c r="A59" s="33"/>
      <c r="B59" s="36"/>
      <c r="C59" s="33"/>
      <c r="D59" s="34"/>
      <c r="E59" s="34"/>
      <c r="F59" s="34"/>
      <c r="G59" s="34"/>
      <c r="H59" s="34"/>
      <c r="I59" s="34"/>
      <c r="J59" s="34"/>
      <c r="K59" s="33"/>
      <c r="L59" s="33"/>
    </row>
    <row r="60" spans="1:12" ht="12">
      <c r="A60" s="64">
        <v>15</v>
      </c>
      <c r="B60" s="101" t="s">
        <v>65</v>
      </c>
      <c r="C60" s="30" t="s">
        <v>125</v>
      </c>
      <c r="D60" s="31">
        <f aca="true" t="shared" si="20" ref="D60:L60">SUM(D61:D67)</f>
        <v>3536</v>
      </c>
      <c r="E60" s="31">
        <f t="shared" si="20"/>
        <v>3536</v>
      </c>
      <c r="F60" s="31">
        <f t="shared" si="20"/>
        <v>1295</v>
      </c>
      <c r="G60" s="31">
        <f t="shared" si="20"/>
        <v>3536</v>
      </c>
      <c r="H60" s="31">
        <f t="shared" si="20"/>
        <v>3536</v>
      </c>
      <c r="I60" s="31">
        <f t="shared" si="20"/>
        <v>1295</v>
      </c>
      <c r="J60" s="31">
        <f t="shared" si="20"/>
        <v>0</v>
      </c>
      <c r="K60" s="31">
        <f t="shared" si="20"/>
        <v>0</v>
      </c>
      <c r="L60" s="31">
        <f t="shared" si="20"/>
        <v>0</v>
      </c>
    </row>
    <row r="61" spans="1:12" ht="12">
      <c r="A61" s="64"/>
      <c r="B61" s="101"/>
      <c r="C61" s="33" t="s">
        <v>126</v>
      </c>
      <c r="D61" s="34">
        <f aca="true" t="shared" si="21" ref="D61:D68">G61+J61</f>
        <v>1873</v>
      </c>
      <c r="E61" s="34">
        <f aca="true" t="shared" si="22" ref="E61:E68">H61+K61</f>
        <v>1873</v>
      </c>
      <c r="F61" s="34">
        <f aca="true" t="shared" si="23" ref="F61:F68">I61+L61</f>
        <v>897</v>
      </c>
      <c r="G61" s="34">
        <v>1873</v>
      </c>
      <c r="H61" s="34">
        <v>1873</v>
      </c>
      <c r="I61" s="34">
        <v>897</v>
      </c>
      <c r="J61" s="34"/>
      <c r="K61" s="33"/>
      <c r="L61" s="33"/>
    </row>
    <row r="62" spans="1:12" ht="12">
      <c r="A62" s="64"/>
      <c r="B62" s="101"/>
      <c r="C62" s="33" t="s">
        <v>127</v>
      </c>
      <c r="D62" s="34">
        <f t="shared" si="21"/>
        <v>475</v>
      </c>
      <c r="E62" s="34">
        <f t="shared" si="22"/>
        <v>475</v>
      </c>
      <c r="F62" s="34">
        <f t="shared" si="23"/>
        <v>233</v>
      </c>
      <c r="G62" s="34">
        <v>475</v>
      </c>
      <c r="H62" s="34">
        <v>475</v>
      </c>
      <c r="I62" s="34">
        <v>233</v>
      </c>
      <c r="J62" s="34"/>
      <c r="K62" s="33"/>
      <c r="L62" s="33"/>
    </row>
    <row r="63" spans="1:12" ht="12">
      <c r="A63" s="64"/>
      <c r="B63" s="101"/>
      <c r="C63" s="33" t="s">
        <v>128</v>
      </c>
      <c r="D63" s="34">
        <f t="shared" si="21"/>
        <v>1164</v>
      </c>
      <c r="E63" s="34">
        <f t="shared" si="22"/>
        <v>1164</v>
      </c>
      <c r="F63" s="34">
        <f t="shared" si="23"/>
        <v>158</v>
      </c>
      <c r="G63" s="34">
        <v>1164</v>
      </c>
      <c r="H63" s="34">
        <v>1164</v>
      </c>
      <c r="I63" s="34">
        <v>158</v>
      </c>
      <c r="J63" s="34"/>
      <c r="K63" s="33"/>
      <c r="L63" s="33"/>
    </row>
    <row r="64" spans="1:12" ht="12">
      <c r="A64" s="64"/>
      <c r="B64" s="101"/>
      <c r="C64" s="33" t="s">
        <v>100</v>
      </c>
      <c r="D64" s="34">
        <f t="shared" si="21"/>
        <v>24</v>
      </c>
      <c r="E64" s="34">
        <f t="shared" si="22"/>
        <v>24</v>
      </c>
      <c r="F64" s="34">
        <f t="shared" si="23"/>
        <v>7</v>
      </c>
      <c r="G64" s="34">
        <v>24</v>
      </c>
      <c r="H64" s="34">
        <v>24</v>
      </c>
      <c r="I64" s="34">
        <v>7</v>
      </c>
      <c r="J64" s="34"/>
      <c r="K64" s="33"/>
      <c r="L64" s="33"/>
    </row>
    <row r="65" spans="1:12" ht="12">
      <c r="A65" s="64"/>
      <c r="B65" s="101"/>
      <c r="C65" s="33" t="s">
        <v>108</v>
      </c>
      <c r="D65" s="34">
        <f t="shared" si="21"/>
        <v>0</v>
      </c>
      <c r="E65" s="34">
        <f t="shared" si="22"/>
        <v>0</v>
      </c>
      <c r="F65" s="34">
        <f t="shared" si="23"/>
        <v>0</v>
      </c>
      <c r="G65" s="34"/>
      <c r="H65" s="34"/>
      <c r="I65" s="34"/>
      <c r="J65" s="34"/>
      <c r="K65" s="33"/>
      <c r="L65" s="33"/>
    </row>
    <row r="66" spans="1:12" ht="12">
      <c r="A66" s="64"/>
      <c r="B66" s="101"/>
      <c r="C66" s="33" t="s">
        <v>129</v>
      </c>
      <c r="D66" s="34">
        <f t="shared" si="21"/>
        <v>0</v>
      </c>
      <c r="E66" s="34">
        <f t="shared" si="22"/>
        <v>0</v>
      </c>
      <c r="F66" s="34">
        <f t="shared" si="23"/>
        <v>0</v>
      </c>
      <c r="G66" s="34"/>
      <c r="H66" s="34"/>
      <c r="I66" s="34"/>
      <c r="J66" s="34"/>
      <c r="K66" s="33"/>
      <c r="L66" s="33"/>
    </row>
    <row r="67" spans="1:12" ht="12">
      <c r="A67" s="64"/>
      <c r="B67" s="101"/>
      <c r="C67" s="33" t="s">
        <v>121</v>
      </c>
      <c r="D67" s="34">
        <f t="shared" si="21"/>
        <v>0</v>
      </c>
      <c r="E67" s="34">
        <f t="shared" si="22"/>
        <v>0</v>
      </c>
      <c r="F67" s="34">
        <f t="shared" si="23"/>
        <v>0</v>
      </c>
      <c r="G67" s="34"/>
      <c r="H67" s="34"/>
      <c r="I67" s="34"/>
      <c r="J67" s="34"/>
      <c r="K67" s="33"/>
      <c r="L67" s="33"/>
    </row>
    <row r="68" spans="1:12" ht="12">
      <c r="A68" s="64"/>
      <c r="B68" s="101"/>
      <c r="C68" s="33" t="s">
        <v>131</v>
      </c>
      <c r="D68" s="54">
        <f t="shared" si="21"/>
        <v>1</v>
      </c>
      <c r="E68" s="54">
        <f t="shared" si="22"/>
        <v>1</v>
      </c>
      <c r="F68" s="54">
        <f t="shared" si="23"/>
        <v>1</v>
      </c>
      <c r="G68" s="54">
        <v>1</v>
      </c>
      <c r="H68" s="54">
        <v>1</v>
      </c>
      <c r="I68" s="54">
        <v>1</v>
      </c>
      <c r="J68" s="54"/>
      <c r="K68" s="33"/>
      <c r="L68" s="33"/>
    </row>
    <row r="69" spans="1:12" ht="12">
      <c r="A69" s="64"/>
      <c r="B69" s="23"/>
      <c r="C69" s="33"/>
      <c r="D69" s="34"/>
      <c r="E69" s="34"/>
      <c r="F69" s="34"/>
      <c r="G69" s="34"/>
      <c r="H69" s="34"/>
      <c r="I69" s="34"/>
      <c r="J69" s="34"/>
      <c r="K69" s="33"/>
      <c r="L69" s="33"/>
    </row>
    <row r="70" spans="1:12" ht="12">
      <c r="A70" s="64"/>
      <c r="B70" s="33"/>
      <c r="C70" s="33"/>
      <c r="D70" s="34"/>
      <c r="E70" s="34"/>
      <c r="F70" s="34"/>
      <c r="G70" s="34"/>
      <c r="H70" s="34"/>
      <c r="I70" s="34"/>
      <c r="J70" s="34"/>
      <c r="K70" s="33"/>
      <c r="L70" s="33"/>
    </row>
    <row r="71" spans="1:12" ht="12">
      <c r="A71" s="64">
        <v>16</v>
      </c>
      <c r="B71" s="105" t="s">
        <v>67</v>
      </c>
      <c r="C71" s="30" t="s">
        <v>125</v>
      </c>
      <c r="D71" s="31">
        <f aca="true" t="shared" si="24" ref="D71:L71">SUM(D72:D78)</f>
        <v>0</v>
      </c>
      <c r="E71" s="31">
        <f t="shared" si="24"/>
        <v>0</v>
      </c>
      <c r="F71" s="31">
        <f t="shared" si="24"/>
        <v>0</v>
      </c>
      <c r="G71" s="31">
        <f t="shared" si="24"/>
        <v>0</v>
      </c>
      <c r="H71" s="31">
        <f t="shared" si="24"/>
        <v>0</v>
      </c>
      <c r="I71" s="31">
        <f t="shared" si="24"/>
        <v>0</v>
      </c>
      <c r="J71" s="31">
        <f t="shared" si="24"/>
        <v>0</v>
      </c>
      <c r="K71" s="31">
        <f t="shared" si="24"/>
        <v>0</v>
      </c>
      <c r="L71" s="31">
        <f t="shared" si="24"/>
        <v>0</v>
      </c>
    </row>
    <row r="72" spans="1:12" ht="12">
      <c r="A72" s="64"/>
      <c r="B72" s="105"/>
      <c r="C72" s="33" t="s">
        <v>126</v>
      </c>
      <c r="D72" s="34">
        <f aca="true" t="shared" si="25" ref="D72:D79">G72+J72</f>
        <v>0</v>
      </c>
      <c r="E72" s="34">
        <f aca="true" t="shared" si="26" ref="E72:E79">H72+K72</f>
        <v>0</v>
      </c>
      <c r="F72" s="34">
        <f aca="true" t="shared" si="27" ref="F72:F79">I72+L72</f>
        <v>0</v>
      </c>
      <c r="G72" s="34"/>
      <c r="H72" s="34"/>
      <c r="I72" s="34"/>
      <c r="J72" s="34"/>
      <c r="K72" s="33"/>
      <c r="L72" s="33"/>
    </row>
    <row r="73" spans="1:12" ht="12">
      <c r="A73" s="64"/>
      <c r="B73" s="105"/>
      <c r="C73" s="33" t="s">
        <v>127</v>
      </c>
      <c r="D73" s="34">
        <f t="shared" si="25"/>
        <v>0</v>
      </c>
      <c r="E73" s="34">
        <f t="shared" si="26"/>
        <v>0</v>
      </c>
      <c r="F73" s="34">
        <f t="shared" si="27"/>
        <v>0</v>
      </c>
      <c r="G73" s="34"/>
      <c r="H73" s="34"/>
      <c r="I73" s="34"/>
      <c r="J73" s="34"/>
      <c r="K73" s="33"/>
      <c r="L73" s="33"/>
    </row>
    <row r="74" spans="1:12" ht="12">
      <c r="A74" s="64"/>
      <c r="B74" s="105"/>
      <c r="C74" s="33" t="s">
        <v>128</v>
      </c>
      <c r="D74" s="34">
        <f t="shared" si="25"/>
        <v>0</v>
      </c>
      <c r="E74" s="34">
        <f t="shared" si="26"/>
        <v>0</v>
      </c>
      <c r="F74" s="34">
        <f t="shared" si="27"/>
        <v>0</v>
      </c>
      <c r="G74" s="34"/>
      <c r="H74" s="34"/>
      <c r="I74" s="34"/>
      <c r="J74" s="34"/>
      <c r="K74" s="33"/>
      <c r="L74" s="33"/>
    </row>
    <row r="75" spans="1:12" ht="12">
      <c r="A75" s="64"/>
      <c r="B75" s="105"/>
      <c r="C75" s="33" t="s">
        <v>100</v>
      </c>
      <c r="D75" s="34">
        <f t="shared" si="25"/>
        <v>0</v>
      </c>
      <c r="E75" s="34">
        <f t="shared" si="26"/>
        <v>0</v>
      </c>
      <c r="F75" s="34">
        <f t="shared" si="27"/>
        <v>0</v>
      </c>
      <c r="G75" s="34"/>
      <c r="H75" s="34"/>
      <c r="I75" s="34"/>
      <c r="J75" s="34"/>
      <c r="K75" s="33"/>
      <c r="L75" s="33"/>
    </row>
    <row r="76" spans="1:12" ht="12">
      <c r="A76" s="64"/>
      <c r="B76" s="105"/>
      <c r="C76" s="33" t="s">
        <v>108</v>
      </c>
      <c r="D76" s="34">
        <f t="shared" si="25"/>
        <v>0</v>
      </c>
      <c r="E76" s="34">
        <f t="shared" si="26"/>
        <v>0</v>
      </c>
      <c r="F76" s="34">
        <f t="shared" si="27"/>
        <v>0</v>
      </c>
      <c r="G76" s="34"/>
      <c r="H76" s="34"/>
      <c r="I76" s="34"/>
      <c r="J76" s="34"/>
      <c r="K76" s="33"/>
      <c r="L76" s="33"/>
    </row>
    <row r="77" spans="1:12" ht="12">
      <c r="A77" s="64"/>
      <c r="B77" s="105"/>
      <c r="C77" s="33" t="s">
        <v>129</v>
      </c>
      <c r="D77" s="34">
        <f t="shared" si="25"/>
        <v>0</v>
      </c>
      <c r="E77" s="34">
        <f t="shared" si="26"/>
        <v>0</v>
      </c>
      <c r="F77" s="34">
        <f t="shared" si="27"/>
        <v>0</v>
      </c>
      <c r="G77" s="34"/>
      <c r="H77" s="34"/>
      <c r="I77" s="34"/>
      <c r="J77" s="34"/>
      <c r="K77" s="33"/>
      <c r="L77" s="33"/>
    </row>
    <row r="78" spans="1:12" ht="12">
      <c r="A78" s="64"/>
      <c r="B78" s="105"/>
      <c r="C78" s="33" t="s">
        <v>121</v>
      </c>
      <c r="D78" s="34">
        <f t="shared" si="25"/>
        <v>0</v>
      </c>
      <c r="E78" s="34">
        <f t="shared" si="26"/>
        <v>0</v>
      </c>
      <c r="F78" s="34">
        <f t="shared" si="27"/>
        <v>0</v>
      </c>
      <c r="G78" s="34"/>
      <c r="H78" s="34"/>
      <c r="I78" s="34"/>
      <c r="J78" s="34"/>
      <c r="K78" s="33"/>
      <c r="L78" s="33"/>
    </row>
    <row r="79" spans="1:12" ht="12">
      <c r="A79" s="64"/>
      <c r="B79" s="105"/>
      <c r="C79" s="33" t="s">
        <v>131</v>
      </c>
      <c r="D79" s="54">
        <f t="shared" si="25"/>
        <v>0</v>
      </c>
      <c r="E79" s="54">
        <f t="shared" si="26"/>
        <v>0</v>
      </c>
      <c r="F79" s="54">
        <f t="shared" si="27"/>
        <v>0</v>
      </c>
      <c r="G79" s="54"/>
      <c r="H79" s="54"/>
      <c r="I79" s="54"/>
      <c r="J79" s="54"/>
      <c r="K79" s="33"/>
      <c r="L79" s="33"/>
    </row>
    <row r="80" spans="1:12" ht="12">
      <c r="A80" s="64"/>
      <c r="B80" s="33"/>
      <c r="C80" s="33"/>
      <c r="D80" s="34"/>
      <c r="E80" s="34"/>
      <c r="F80" s="34"/>
      <c r="G80" s="34"/>
      <c r="H80" s="34"/>
      <c r="I80" s="34"/>
      <c r="J80" s="34"/>
      <c r="K80" s="33"/>
      <c r="L80" s="33"/>
    </row>
    <row r="81" spans="1:12" ht="12">
      <c r="A81" s="64"/>
      <c r="B81" s="101" t="s">
        <v>134</v>
      </c>
      <c r="C81" s="30" t="s">
        <v>125</v>
      </c>
      <c r="D81" s="31">
        <f aca="true" t="shared" si="28" ref="D81:L81">D8+D18+D28+D39+D49+D60+D71</f>
        <v>101327</v>
      </c>
      <c r="E81" s="31">
        <f t="shared" si="28"/>
        <v>101327</v>
      </c>
      <c r="F81" s="31">
        <f t="shared" si="28"/>
        <v>39976</v>
      </c>
      <c r="G81" s="31">
        <f t="shared" si="28"/>
        <v>97527</v>
      </c>
      <c r="H81" s="31">
        <f t="shared" si="28"/>
        <v>97527</v>
      </c>
      <c r="I81" s="31">
        <f t="shared" si="28"/>
        <v>39976</v>
      </c>
      <c r="J81" s="31">
        <f t="shared" si="28"/>
        <v>3800</v>
      </c>
      <c r="K81" s="31">
        <f t="shared" si="28"/>
        <v>3800</v>
      </c>
      <c r="L81" s="31">
        <f t="shared" si="28"/>
        <v>0</v>
      </c>
    </row>
    <row r="82" spans="1:12" ht="12">
      <c r="A82" s="64"/>
      <c r="B82" s="101"/>
      <c r="C82" s="33" t="s">
        <v>126</v>
      </c>
      <c r="D82" s="34">
        <f aca="true" t="shared" si="29" ref="D82:L82">D9+D19+D29+D40+D50+D61+D72</f>
        <v>24593</v>
      </c>
      <c r="E82" s="34">
        <f t="shared" si="29"/>
        <v>24593</v>
      </c>
      <c r="F82" s="34">
        <f t="shared" si="29"/>
        <v>10529</v>
      </c>
      <c r="G82" s="34">
        <f t="shared" si="29"/>
        <v>24593</v>
      </c>
      <c r="H82" s="34">
        <f t="shared" si="29"/>
        <v>24593</v>
      </c>
      <c r="I82" s="34">
        <f t="shared" si="29"/>
        <v>10529</v>
      </c>
      <c r="J82" s="34">
        <f t="shared" si="29"/>
        <v>0</v>
      </c>
      <c r="K82" s="34">
        <f t="shared" si="29"/>
        <v>0</v>
      </c>
      <c r="L82" s="34">
        <f t="shared" si="29"/>
        <v>0</v>
      </c>
    </row>
    <row r="83" spans="1:12" ht="12">
      <c r="A83" s="64"/>
      <c r="B83" s="101"/>
      <c r="C83" s="33" t="s">
        <v>127</v>
      </c>
      <c r="D83" s="34">
        <f aca="true" t="shared" si="30" ref="D83:L83">D10+D20+D30+D41+D51+D62+D73</f>
        <v>6445</v>
      </c>
      <c r="E83" s="34">
        <f t="shared" si="30"/>
        <v>6445</v>
      </c>
      <c r="F83" s="34">
        <f t="shared" si="30"/>
        <v>2683</v>
      </c>
      <c r="G83" s="34">
        <f t="shared" si="30"/>
        <v>6445</v>
      </c>
      <c r="H83" s="34">
        <f t="shared" si="30"/>
        <v>6445</v>
      </c>
      <c r="I83" s="34">
        <f t="shared" si="30"/>
        <v>2683</v>
      </c>
      <c r="J83" s="34">
        <f t="shared" si="30"/>
        <v>0</v>
      </c>
      <c r="K83" s="34">
        <f t="shared" si="30"/>
        <v>0</v>
      </c>
      <c r="L83" s="34">
        <f t="shared" si="30"/>
        <v>0</v>
      </c>
    </row>
    <row r="84" spans="1:12" ht="12">
      <c r="A84" s="64"/>
      <c r="B84" s="101"/>
      <c r="C84" s="33" t="s">
        <v>128</v>
      </c>
      <c r="D84" s="34">
        <f aca="true" t="shared" si="31" ref="D84:L84">D11+D21+D31+D42+D52+D63+D74</f>
        <v>27723</v>
      </c>
      <c r="E84" s="34">
        <f t="shared" si="31"/>
        <v>27723</v>
      </c>
      <c r="F84" s="34">
        <f t="shared" si="31"/>
        <v>7630</v>
      </c>
      <c r="G84" s="34">
        <f t="shared" si="31"/>
        <v>27723</v>
      </c>
      <c r="H84" s="34">
        <f t="shared" si="31"/>
        <v>27723</v>
      </c>
      <c r="I84" s="34">
        <f t="shared" si="31"/>
        <v>7630</v>
      </c>
      <c r="J84" s="34">
        <f t="shared" si="31"/>
        <v>0</v>
      </c>
      <c r="K84" s="34">
        <f t="shared" si="31"/>
        <v>0</v>
      </c>
      <c r="L84" s="34">
        <f t="shared" si="31"/>
        <v>0</v>
      </c>
    </row>
    <row r="85" spans="1:12" ht="12">
      <c r="A85" s="64"/>
      <c r="B85" s="101"/>
      <c r="C85" s="33" t="s">
        <v>100</v>
      </c>
      <c r="D85" s="34">
        <f aca="true" t="shared" si="32" ref="D85:L85">D12+D22+D32+D43+D53+D64+D75</f>
        <v>788</v>
      </c>
      <c r="E85" s="34">
        <f t="shared" si="32"/>
        <v>788</v>
      </c>
      <c r="F85" s="34">
        <f t="shared" si="32"/>
        <v>99</v>
      </c>
      <c r="G85" s="34">
        <f t="shared" si="32"/>
        <v>788</v>
      </c>
      <c r="H85" s="34">
        <f t="shared" si="32"/>
        <v>788</v>
      </c>
      <c r="I85" s="34">
        <f t="shared" si="32"/>
        <v>99</v>
      </c>
      <c r="J85" s="34">
        <f t="shared" si="32"/>
        <v>0</v>
      </c>
      <c r="K85" s="34">
        <f t="shared" si="32"/>
        <v>0</v>
      </c>
      <c r="L85" s="34">
        <f t="shared" si="32"/>
        <v>0</v>
      </c>
    </row>
    <row r="86" spans="1:12" ht="12">
      <c r="A86" s="64"/>
      <c r="B86" s="101"/>
      <c r="C86" s="33" t="s">
        <v>108</v>
      </c>
      <c r="D86" s="34">
        <f aca="true" t="shared" si="33" ref="D86:L86">D13+D23+D33+D44+D54+D65+D76</f>
        <v>37228</v>
      </c>
      <c r="E86" s="34">
        <f t="shared" si="33"/>
        <v>37228</v>
      </c>
      <c r="F86" s="34">
        <f t="shared" si="33"/>
        <v>15841</v>
      </c>
      <c r="G86" s="34">
        <f t="shared" si="33"/>
        <v>37228</v>
      </c>
      <c r="H86" s="34">
        <f t="shared" si="33"/>
        <v>37228</v>
      </c>
      <c r="I86" s="34">
        <f t="shared" si="33"/>
        <v>15841</v>
      </c>
      <c r="J86" s="34">
        <f t="shared" si="33"/>
        <v>0</v>
      </c>
      <c r="K86" s="34">
        <f t="shared" si="33"/>
        <v>0</v>
      </c>
      <c r="L86" s="34">
        <f t="shared" si="33"/>
        <v>0</v>
      </c>
    </row>
    <row r="87" spans="1:12" ht="12">
      <c r="A87" s="64"/>
      <c r="B87" s="101"/>
      <c r="C87" s="33" t="s">
        <v>129</v>
      </c>
      <c r="D87" s="34">
        <f aca="true" t="shared" si="34" ref="D87:L87">D14+D24+D34+D45+D55+D66+D77</f>
        <v>0</v>
      </c>
      <c r="E87" s="34">
        <f t="shared" si="34"/>
        <v>0</v>
      </c>
      <c r="F87" s="34">
        <f t="shared" si="34"/>
        <v>0</v>
      </c>
      <c r="G87" s="34">
        <f t="shared" si="34"/>
        <v>0</v>
      </c>
      <c r="H87" s="34">
        <f t="shared" si="34"/>
        <v>0</v>
      </c>
      <c r="I87" s="34">
        <f t="shared" si="34"/>
        <v>0</v>
      </c>
      <c r="J87" s="34">
        <f t="shared" si="34"/>
        <v>0</v>
      </c>
      <c r="K87" s="34">
        <f t="shared" si="34"/>
        <v>0</v>
      </c>
      <c r="L87" s="34">
        <f t="shared" si="34"/>
        <v>0</v>
      </c>
    </row>
    <row r="88" spans="1:12" ht="12">
      <c r="A88" s="64"/>
      <c r="B88" s="101"/>
      <c r="C88" s="33" t="s">
        <v>121</v>
      </c>
      <c r="D88" s="34">
        <f aca="true" t="shared" si="35" ref="D88:L88">D15+D25+D35+D46+D56+D67+D78</f>
        <v>4550</v>
      </c>
      <c r="E88" s="34">
        <f t="shared" si="35"/>
        <v>4550</v>
      </c>
      <c r="F88" s="34">
        <f t="shared" si="35"/>
        <v>3194</v>
      </c>
      <c r="G88" s="34">
        <f t="shared" si="35"/>
        <v>750</v>
      </c>
      <c r="H88" s="34">
        <f t="shared" si="35"/>
        <v>750</v>
      </c>
      <c r="I88" s="34">
        <f t="shared" si="35"/>
        <v>3194</v>
      </c>
      <c r="J88" s="34">
        <f t="shared" si="35"/>
        <v>3800</v>
      </c>
      <c r="K88" s="34">
        <f t="shared" si="35"/>
        <v>3800</v>
      </c>
      <c r="L88" s="34">
        <f t="shared" si="35"/>
        <v>0</v>
      </c>
    </row>
    <row r="89" spans="1:12" ht="12">
      <c r="A89" s="64"/>
      <c r="B89" s="101"/>
      <c r="C89" s="33" t="s">
        <v>131</v>
      </c>
      <c r="D89" s="54">
        <f aca="true" t="shared" si="36" ref="D89:L89">D16+D26+D36+D47+D57+D68+D79</f>
        <v>14.8</v>
      </c>
      <c r="E89" s="54">
        <f t="shared" si="36"/>
        <v>14.8</v>
      </c>
      <c r="F89" s="54">
        <f t="shared" si="36"/>
        <v>13.5</v>
      </c>
      <c r="G89" s="54">
        <f t="shared" si="36"/>
        <v>14.8</v>
      </c>
      <c r="H89" s="54">
        <f t="shared" si="36"/>
        <v>14.8</v>
      </c>
      <c r="I89" s="54">
        <f t="shared" si="36"/>
        <v>13.5</v>
      </c>
      <c r="J89" s="54">
        <f t="shared" si="36"/>
        <v>0</v>
      </c>
      <c r="K89" s="54">
        <f t="shared" si="36"/>
        <v>0</v>
      </c>
      <c r="L89" s="54">
        <f t="shared" si="36"/>
        <v>0</v>
      </c>
    </row>
    <row r="90" spans="1:12" ht="12">
      <c r="A90" s="65"/>
      <c r="B90" s="57"/>
      <c r="C90" s="57"/>
      <c r="D90" s="34"/>
      <c r="E90" s="34"/>
      <c r="F90" s="34"/>
      <c r="G90" s="34"/>
      <c r="H90" s="34"/>
      <c r="I90" s="34"/>
      <c r="J90" s="34"/>
      <c r="K90" s="33"/>
      <c r="L90" s="33"/>
    </row>
  </sheetData>
  <mergeCells count="27">
    <mergeCell ref="J3:J4"/>
    <mergeCell ref="K3:K4"/>
    <mergeCell ref="L3:L6"/>
    <mergeCell ref="J5:K6"/>
    <mergeCell ref="H3:H4"/>
    <mergeCell ref="I3:I6"/>
    <mergeCell ref="G5:H6"/>
    <mergeCell ref="D1:F2"/>
    <mergeCell ref="D3:D4"/>
    <mergeCell ref="E3:E4"/>
    <mergeCell ref="F3:F6"/>
    <mergeCell ref="D5:E6"/>
    <mergeCell ref="J1:L2"/>
    <mergeCell ref="B49:B57"/>
    <mergeCell ref="B60:B68"/>
    <mergeCell ref="B71:B79"/>
    <mergeCell ref="C1:C6"/>
    <mergeCell ref="A1:B3"/>
    <mergeCell ref="A4:A6"/>
    <mergeCell ref="B4:B6"/>
    <mergeCell ref="G1:I2"/>
    <mergeCell ref="G3:G4"/>
    <mergeCell ref="B81:B89"/>
    <mergeCell ref="B8:B16"/>
    <mergeCell ref="B18:B26"/>
    <mergeCell ref="B28:B36"/>
    <mergeCell ref="B39:B47"/>
  </mergeCells>
  <printOptions horizontalCentered="1"/>
  <pageMargins left="0.3937007874015748" right="0.3937007874015748" top="1.18" bottom="0.37" header="0.44" footer="0.17"/>
  <pageSetup horizontalDpi="600" verticalDpi="600" orientation="landscape" paperSize="9" r:id="rId1"/>
  <headerFooter alignWithMargins="0">
    <oddHeader>&amp;C
&amp;"Times New Roman,Félkövér dőlt"Tiszagyulaháza község 2011.évi költségvetési kiadásainak részletezése
 kiadási jogcímneként és költségvetési címenként&amp;R&amp;"Times New Roman,Dőlt"&amp;8 4.számú melléklet
adatok ezer forintban
</oddHeader>
    <oddFooter>&amp;C&amp;"Times New Roman,Dőlt"&amp;8&amp;P. oldal</oddFooter>
  </headerFooter>
  <rowBreaks count="2" manualBreakCount="2">
    <brk id="37" max="255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22" sqref="C22"/>
    </sheetView>
  </sheetViews>
  <sheetFormatPr defaultColWidth="9.140625" defaultRowHeight="12.75"/>
  <cols>
    <col min="1" max="1" width="6.421875" style="22" customWidth="1"/>
    <col min="2" max="2" width="23.140625" style="22" customWidth="1"/>
    <col min="3" max="3" width="21.57421875" style="22" bestFit="1" customWidth="1"/>
    <col min="4" max="6" width="10.7109375" style="41" customWidth="1"/>
    <col min="7" max="16384" width="9.140625" style="22" customWidth="1"/>
  </cols>
  <sheetData>
    <row r="1" spans="1:6" ht="12">
      <c r="A1" s="128" t="s">
        <v>73</v>
      </c>
      <c r="B1" s="129"/>
      <c r="C1" s="129" t="s">
        <v>135</v>
      </c>
      <c r="D1" s="110" t="s">
        <v>69</v>
      </c>
      <c r="E1" s="110" t="s">
        <v>70</v>
      </c>
      <c r="F1" s="125" t="s">
        <v>141</v>
      </c>
    </row>
    <row r="2" spans="1:6" ht="12">
      <c r="A2" s="130"/>
      <c r="B2" s="131"/>
      <c r="C2" s="131"/>
      <c r="D2" s="107"/>
      <c r="E2" s="124"/>
      <c r="F2" s="126"/>
    </row>
    <row r="3" spans="1:6" ht="12">
      <c r="A3" s="130" t="s">
        <v>47</v>
      </c>
      <c r="B3" s="131" t="s">
        <v>74</v>
      </c>
      <c r="C3" s="131"/>
      <c r="D3" s="106" t="s">
        <v>80</v>
      </c>
      <c r="E3" s="108"/>
      <c r="F3" s="126"/>
    </row>
    <row r="4" spans="1:6" ht="12.75" thickBot="1">
      <c r="A4" s="133"/>
      <c r="B4" s="132"/>
      <c r="C4" s="132"/>
      <c r="D4" s="109"/>
      <c r="E4" s="109"/>
      <c r="F4" s="127"/>
    </row>
    <row r="5" spans="1:6" ht="12.75" thickTop="1">
      <c r="A5" s="42"/>
      <c r="B5" s="26"/>
      <c r="C5" s="26"/>
      <c r="D5" s="27"/>
      <c r="E5" s="27"/>
      <c r="F5" s="28"/>
    </row>
    <row r="6" spans="1:6" ht="24">
      <c r="A6" s="29" t="s">
        <v>75</v>
      </c>
      <c r="B6" s="33" t="s">
        <v>136</v>
      </c>
      <c r="C6" s="55" t="s">
        <v>137</v>
      </c>
      <c r="D6" s="34">
        <v>3800</v>
      </c>
      <c r="E6" s="34">
        <v>3800</v>
      </c>
      <c r="F6" s="35"/>
    </row>
    <row r="7" spans="1:6" ht="12">
      <c r="A7" s="29"/>
      <c r="B7" s="33"/>
      <c r="C7" s="33"/>
      <c r="D7" s="34"/>
      <c r="E7" s="34"/>
      <c r="F7" s="35"/>
    </row>
    <row r="8" spans="1:6" s="58" customFormat="1" ht="12">
      <c r="A8" s="56"/>
      <c r="B8" s="57"/>
      <c r="C8" s="57"/>
      <c r="D8" s="52">
        <f>SUM(D6:D7)</f>
        <v>3800</v>
      </c>
      <c r="E8" s="52">
        <f>SUM(E6:E7)</f>
        <v>3800</v>
      </c>
      <c r="F8" s="53"/>
    </row>
    <row r="9" spans="1:6" ht="12">
      <c r="A9" s="29"/>
      <c r="B9" s="33"/>
      <c r="C9" s="33"/>
      <c r="D9" s="34"/>
      <c r="E9" s="34"/>
      <c r="F9" s="35"/>
    </row>
    <row r="10" spans="1:6" ht="12">
      <c r="A10" s="37"/>
      <c r="B10" s="38"/>
      <c r="C10" s="38"/>
      <c r="D10" s="39"/>
      <c r="E10" s="39"/>
      <c r="F10" s="40"/>
    </row>
  </sheetData>
  <mergeCells count="8">
    <mergeCell ref="E1:E2"/>
    <mergeCell ref="D3:E4"/>
    <mergeCell ref="F1:F4"/>
    <mergeCell ref="A1:B2"/>
    <mergeCell ref="C1:C4"/>
    <mergeCell ref="A3:A4"/>
    <mergeCell ref="B3:B4"/>
    <mergeCell ref="D1:D2"/>
  </mergeCells>
  <printOptions horizontalCentered="1"/>
  <pageMargins left="0.7874015748031497" right="0.7874015748031497" top="1.5" bottom="0.984251968503937" header="0.5118110236220472" footer="0.5118110236220472"/>
  <pageSetup horizontalDpi="600" verticalDpi="600" orientation="portrait" paperSize="9" r:id="rId1"/>
  <headerFooter alignWithMargins="0">
    <oddHeader>&amp;C
&amp;"Times New Roman,Félkövér dőlt"Tiszagyulaháza község 2011.évi felhalmozási kiadásainak részletezése
 költségvetési címenként és felhalmozási célonként&amp;R&amp;"Times New Roman,Dőlt"&amp;8 5.számú melléklet
adatok ezer forintban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2011-08-31T14:12:22Z</cp:lastPrinted>
  <dcterms:created xsi:type="dcterms:W3CDTF">2011-04-28T19:43:03Z</dcterms:created>
  <dcterms:modified xsi:type="dcterms:W3CDTF">2011-09-01T10:17:28Z</dcterms:modified>
  <cp:category/>
  <cp:version/>
  <cp:contentType/>
  <cp:contentStatus/>
</cp:coreProperties>
</file>